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yt č.7, dveře č.36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Byt č.7, dveře č.36,...'!$C$144:$K$2347</definedName>
    <definedName name="_xlnm.Print_Area" localSheetId="1">'01 - Byt č.7, dveře č.36,...'!$C$4:$J$76,'01 - Byt č.7, dveře č.36,...'!$C$82:$J$126,'01 - Byt č.7, dveře č.36,...'!$C$132:$J$2347</definedName>
    <definedName name="_xlnm.Print_Titles" localSheetId="1">'01 - Byt č.7, dveře č.36,...'!$144:$144</definedName>
  </definedNames>
  <calcPr/>
</workbook>
</file>

<file path=xl/calcChain.xml><?xml version="1.0" encoding="utf-8"?>
<calcChain xmlns="http://schemas.openxmlformats.org/spreadsheetml/2006/main">
  <c i="2" l="1" r="R1544"/>
  <c r="P506"/>
  <c r="T165"/>
  <c r="P165"/>
  <c r="P147"/>
  <c r="J37"/>
  <c r="J36"/>
  <c i="1" r="AY95"/>
  <c i="2" r="J35"/>
  <c i="1" r="AX95"/>
  <c i="2" r="BI2347"/>
  <c r="BH2347"/>
  <c r="BG2347"/>
  <c r="BE2347"/>
  <c r="T2347"/>
  <c r="T2346"/>
  <c r="R2347"/>
  <c r="R2346"/>
  <c r="P2347"/>
  <c r="P2346"/>
  <c r="BI2345"/>
  <c r="BH2345"/>
  <c r="BG2345"/>
  <c r="BE2345"/>
  <c r="T2345"/>
  <c r="T2344"/>
  <c r="T2343"/>
  <c r="R2345"/>
  <c r="R2344"/>
  <c r="R2343"/>
  <c r="P2345"/>
  <c r="P2344"/>
  <c r="P2343"/>
  <c r="BI2339"/>
  <c r="BH2339"/>
  <c r="BG2339"/>
  <c r="BE2339"/>
  <c r="T2339"/>
  <c r="T2338"/>
  <c r="R2339"/>
  <c r="R2338"/>
  <c r="P2339"/>
  <c r="P2338"/>
  <c r="BI2337"/>
  <c r="BH2337"/>
  <c r="BG2337"/>
  <c r="BE2337"/>
  <c r="T2337"/>
  <c r="R2337"/>
  <c r="P2337"/>
  <c r="BI2327"/>
  <c r="BH2327"/>
  <c r="BG2327"/>
  <c r="BE2327"/>
  <c r="T2327"/>
  <c r="R2327"/>
  <c r="P2327"/>
  <c r="BI2317"/>
  <c r="BH2317"/>
  <c r="BG2317"/>
  <c r="BE2317"/>
  <c r="T2317"/>
  <c r="R2317"/>
  <c r="P2317"/>
  <c r="BI2300"/>
  <c r="BH2300"/>
  <c r="BG2300"/>
  <c r="BE2300"/>
  <c r="T2300"/>
  <c r="R2300"/>
  <c r="P2300"/>
  <c r="BI2257"/>
  <c r="BH2257"/>
  <c r="BG2257"/>
  <c r="BE2257"/>
  <c r="T2257"/>
  <c r="R2257"/>
  <c r="P2257"/>
  <c r="BI2214"/>
  <c r="BH2214"/>
  <c r="BG2214"/>
  <c r="BE2214"/>
  <c r="T2214"/>
  <c r="R2214"/>
  <c r="P2214"/>
  <c r="BI2212"/>
  <c r="BH2212"/>
  <c r="BG2212"/>
  <c r="BE2212"/>
  <c r="T2212"/>
  <c r="R2212"/>
  <c r="P2212"/>
  <c r="BI2211"/>
  <c r="BH2211"/>
  <c r="BG2211"/>
  <c r="BE2211"/>
  <c r="T2211"/>
  <c r="R2211"/>
  <c r="P2211"/>
  <c r="BI2209"/>
  <c r="BH2209"/>
  <c r="BG2209"/>
  <c r="BE2209"/>
  <c r="T2209"/>
  <c r="R2209"/>
  <c r="P2209"/>
  <c r="BI2208"/>
  <c r="BH2208"/>
  <c r="BG2208"/>
  <c r="BE2208"/>
  <c r="T2208"/>
  <c r="R2208"/>
  <c r="P2208"/>
  <c r="BI2206"/>
  <c r="BH2206"/>
  <c r="BG2206"/>
  <c r="BE2206"/>
  <c r="T2206"/>
  <c r="R2206"/>
  <c r="P2206"/>
  <c r="BI2188"/>
  <c r="BH2188"/>
  <c r="BG2188"/>
  <c r="BE2188"/>
  <c r="T2188"/>
  <c r="R2188"/>
  <c r="P2188"/>
  <c r="BI2145"/>
  <c r="BH2145"/>
  <c r="BG2145"/>
  <c r="BE2145"/>
  <c r="T2145"/>
  <c r="R2145"/>
  <c r="P2145"/>
  <c r="BI2102"/>
  <c r="BH2102"/>
  <c r="BG2102"/>
  <c r="BE2102"/>
  <c r="T2102"/>
  <c r="R2102"/>
  <c r="P2102"/>
  <c r="BI2059"/>
  <c r="BH2059"/>
  <c r="BG2059"/>
  <c r="BE2059"/>
  <c r="T2059"/>
  <c r="R2059"/>
  <c r="P2059"/>
  <c r="BI2016"/>
  <c r="BH2016"/>
  <c r="BG2016"/>
  <c r="BE2016"/>
  <c r="T2016"/>
  <c r="R2016"/>
  <c r="P2016"/>
  <c r="BI2007"/>
  <c r="BH2007"/>
  <c r="BG2007"/>
  <c r="BE2007"/>
  <c r="T2007"/>
  <c r="R2007"/>
  <c r="P2007"/>
  <c r="BI1999"/>
  <c r="BH1999"/>
  <c r="BG1999"/>
  <c r="BE1999"/>
  <c r="T1999"/>
  <c r="R1999"/>
  <c r="P1999"/>
  <c r="BI1985"/>
  <c r="BH1985"/>
  <c r="BG1985"/>
  <c r="BE1985"/>
  <c r="T1985"/>
  <c r="R1985"/>
  <c r="P1985"/>
  <c r="BI1971"/>
  <c r="BH1971"/>
  <c r="BG1971"/>
  <c r="BE1971"/>
  <c r="T1971"/>
  <c r="R1971"/>
  <c r="P1971"/>
  <c r="BI1957"/>
  <c r="BH1957"/>
  <c r="BG1957"/>
  <c r="BE1957"/>
  <c r="T1957"/>
  <c r="R1957"/>
  <c r="P1957"/>
  <c r="BI1943"/>
  <c r="BH1943"/>
  <c r="BG1943"/>
  <c r="BE1943"/>
  <c r="T1943"/>
  <c r="R1943"/>
  <c r="P1943"/>
  <c r="BI1929"/>
  <c r="BH1929"/>
  <c r="BG1929"/>
  <c r="BE1929"/>
  <c r="T1929"/>
  <c r="R1929"/>
  <c r="P1929"/>
  <c r="BI1915"/>
  <c r="BH1915"/>
  <c r="BG1915"/>
  <c r="BE1915"/>
  <c r="T1915"/>
  <c r="R1915"/>
  <c r="P1915"/>
  <c r="BI1914"/>
  <c r="BH1914"/>
  <c r="BG1914"/>
  <c r="BE1914"/>
  <c r="T1914"/>
  <c r="R1914"/>
  <c r="P1914"/>
  <c r="BI1877"/>
  <c r="BH1877"/>
  <c r="BG1877"/>
  <c r="BE1877"/>
  <c r="T1877"/>
  <c r="R1877"/>
  <c r="P1877"/>
  <c r="BI1876"/>
  <c r="BH1876"/>
  <c r="BG1876"/>
  <c r="BE1876"/>
  <c r="T1876"/>
  <c r="R1876"/>
  <c r="P1876"/>
  <c r="BI1839"/>
  <c r="BH1839"/>
  <c r="BG1839"/>
  <c r="BE1839"/>
  <c r="T1839"/>
  <c r="R1839"/>
  <c r="P1839"/>
  <c r="BI1802"/>
  <c r="BH1802"/>
  <c r="BG1802"/>
  <c r="BE1802"/>
  <c r="T1802"/>
  <c r="R1802"/>
  <c r="P1802"/>
  <c r="BI1765"/>
  <c r="BH1765"/>
  <c r="BG1765"/>
  <c r="BE1765"/>
  <c r="T1765"/>
  <c r="R1765"/>
  <c r="P1765"/>
  <c r="BI1728"/>
  <c r="BH1728"/>
  <c r="BG1728"/>
  <c r="BE1728"/>
  <c r="T1728"/>
  <c r="R1728"/>
  <c r="P1728"/>
  <c r="BI1726"/>
  <c r="BH1726"/>
  <c r="BG1726"/>
  <c r="BE1726"/>
  <c r="T1726"/>
  <c r="R1726"/>
  <c r="P1726"/>
  <c r="BI1725"/>
  <c r="BH1725"/>
  <c r="BG1725"/>
  <c r="BE1725"/>
  <c r="T1725"/>
  <c r="R1725"/>
  <c r="P1725"/>
  <c r="BI1724"/>
  <c r="BH1724"/>
  <c r="BG1724"/>
  <c r="BE1724"/>
  <c r="T1724"/>
  <c r="R1724"/>
  <c r="P1724"/>
  <c r="BI1722"/>
  <c r="BH1722"/>
  <c r="BG1722"/>
  <c r="BE1722"/>
  <c r="T1722"/>
  <c r="R1722"/>
  <c r="P1722"/>
  <c r="BI1716"/>
  <c r="BH1716"/>
  <c r="BG1716"/>
  <c r="BE1716"/>
  <c r="T1716"/>
  <c r="R1716"/>
  <c r="P1716"/>
  <c r="BI1713"/>
  <c r="BH1713"/>
  <c r="BG1713"/>
  <c r="BE1713"/>
  <c r="T1713"/>
  <c r="R1713"/>
  <c r="P1713"/>
  <c r="BI1709"/>
  <c r="BH1709"/>
  <c r="BG1709"/>
  <c r="BE1709"/>
  <c r="T1709"/>
  <c r="R1709"/>
  <c r="P1709"/>
  <c r="BI1705"/>
  <c r="BH1705"/>
  <c r="BG1705"/>
  <c r="BE1705"/>
  <c r="T1705"/>
  <c r="R1705"/>
  <c r="P1705"/>
  <c r="BI1703"/>
  <c r="BH1703"/>
  <c r="BG1703"/>
  <c r="BE1703"/>
  <c r="T1703"/>
  <c r="R1703"/>
  <c r="P1703"/>
  <c r="BI1697"/>
  <c r="BH1697"/>
  <c r="BG1697"/>
  <c r="BE1697"/>
  <c r="T1697"/>
  <c r="R1697"/>
  <c r="P1697"/>
  <c r="BI1696"/>
  <c r="BH1696"/>
  <c r="BG1696"/>
  <c r="BE1696"/>
  <c r="T1696"/>
  <c r="R1696"/>
  <c r="P1696"/>
  <c r="BI1693"/>
  <c r="BH1693"/>
  <c r="BG1693"/>
  <c r="BE1693"/>
  <c r="T1693"/>
  <c r="R1693"/>
  <c r="P1693"/>
  <c r="BI1691"/>
  <c r="BH1691"/>
  <c r="BG1691"/>
  <c r="BE1691"/>
  <c r="T1691"/>
  <c r="R1691"/>
  <c r="P1691"/>
  <c r="BI1688"/>
  <c r="BH1688"/>
  <c r="BG1688"/>
  <c r="BE1688"/>
  <c r="T1688"/>
  <c r="R1688"/>
  <c r="P1688"/>
  <c r="BI1682"/>
  <c r="BH1682"/>
  <c r="BG1682"/>
  <c r="BE1682"/>
  <c r="T1682"/>
  <c r="R1682"/>
  <c r="P1682"/>
  <c r="BI1680"/>
  <c r="BH1680"/>
  <c r="BG1680"/>
  <c r="BE1680"/>
  <c r="T1680"/>
  <c r="R1680"/>
  <c r="P1680"/>
  <c r="BI1678"/>
  <c r="BH1678"/>
  <c r="BG1678"/>
  <c r="BE1678"/>
  <c r="T1678"/>
  <c r="R1678"/>
  <c r="P1678"/>
  <c r="BI1672"/>
  <c r="BH1672"/>
  <c r="BG1672"/>
  <c r="BE1672"/>
  <c r="T1672"/>
  <c r="R1672"/>
  <c r="P1672"/>
  <c r="BI1669"/>
  <c r="BH1669"/>
  <c r="BG1669"/>
  <c r="BE1669"/>
  <c r="T1669"/>
  <c r="R1669"/>
  <c r="P1669"/>
  <c r="BI1665"/>
  <c r="BH1665"/>
  <c r="BG1665"/>
  <c r="BE1665"/>
  <c r="T1665"/>
  <c r="R1665"/>
  <c r="P1665"/>
  <c r="BI1661"/>
  <c r="BH1661"/>
  <c r="BG1661"/>
  <c r="BE1661"/>
  <c r="T1661"/>
  <c r="R1661"/>
  <c r="P1661"/>
  <c r="BI1653"/>
  <c r="BH1653"/>
  <c r="BG1653"/>
  <c r="BE1653"/>
  <c r="T1653"/>
  <c r="R1653"/>
  <c r="P1653"/>
  <c r="BI1649"/>
  <c r="BH1649"/>
  <c r="BG1649"/>
  <c r="BE1649"/>
  <c r="T1649"/>
  <c r="R1649"/>
  <c r="P1649"/>
  <c r="BI1643"/>
  <c r="BH1643"/>
  <c r="BG1643"/>
  <c r="BE1643"/>
  <c r="T1643"/>
  <c r="R1643"/>
  <c r="P1643"/>
  <c r="BI1637"/>
  <c r="BH1637"/>
  <c r="BG1637"/>
  <c r="BE1637"/>
  <c r="T1637"/>
  <c r="R1637"/>
  <c r="P1637"/>
  <c r="BI1635"/>
  <c r="BH1635"/>
  <c r="BG1635"/>
  <c r="BE1635"/>
  <c r="T1635"/>
  <c r="R1635"/>
  <c r="P1635"/>
  <c r="BI1634"/>
  <c r="BH1634"/>
  <c r="BG1634"/>
  <c r="BE1634"/>
  <c r="T1634"/>
  <c r="R1634"/>
  <c r="P1634"/>
  <c r="BI1633"/>
  <c r="BH1633"/>
  <c r="BG1633"/>
  <c r="BE1633"/>
  <c r="T1633"/>
  <c r="R1633"/>
  <c r="P1633"/>
  <c r="BI1630"/>
  <c r="BH1630"/>
  <c r="BG1630"/>
  <c r="BE1630"/>
  <c r="T1630"/>
  <c r="R1630"/>
  <c r="P1630"/>
  <c r="BI1628"/>
  <c r="BH1628"/>
  <c r="BG1628"/>
  <c r="BE1628"/>
  <c r="T1628"/>
  <c r="R1628"/>
  <c r="P1628"/>
  <c r="BI1625"/>
  <c r="BH1625"/>
  <c r="BG1625"/>
  <c r="BE1625"/>
  <c r="T1625"/>
  <c r="R1625"/>
  <c r="P1625"/>
  <c r="BI1622"/>
  <c r="BH1622"/>
  <c r="BG1622"/>
  <c r="BE1622"/>
  <c r="T1622"/>
  <c r="R1622"/>
  <c r="P1622"/>
  <c r="BI1619"/>
  <c r="BH1619"/>
  <c r="BG1619"/>
  <c r="BE1619"/>
  <c r="T1619"/>
  <c r="R1619"/>
  <c r="P1619"/>
  <c r="BI1609"/>
  <c r="BH1609"/>
  <c r="BG1609"/>
  <c r="BE1609"/>
  <c r="T1609"/>
  <c r="R1609"/>
  <c r="P1609"/>
  <c r="BI1606"/>
  <c r="BH1606"/>
  <c r="BG1606"/>
  <c r="BE1606"/>
  <c r="T1606"/>
  <c r="R1606"/>
  <c r="P1606"/>
  <c r="BI1603"/>
  <c r="BH1603"/>
  <c r="BG1603"/>
  <c r="BE1603"/>
  <c r="T1603"/>
  <c r="R1603"/>
  <c r="P1603"/>
  <c r="BI1600"/>
  <c r="BH1600"/>
  <c r="BG1600"/>
  <c r="BE1600"/>
  <c r="T1600"/>
  <c r="R1600"/>
  <c r="P1600"/>
  <c r="BI1597"/>
  <c r="BH1597"/>
  <c r="BG1597"/>
  <c r="BE1597"/>
  <c r="T1597"/>
  <c r="R1597"/>
  <c r="P1597"/>
  <c r="BI1594"/>
  <c r="BH1594"/>
  <c r="BG1594"/>
  <c r="BE1594"/>
  <c r="T1594"/>
  <c r="R1594"/>
  <c r="P1594"/>
  <c r="BI1592"/>
  <c r="BH1592"/>
  <c r="BG1592"/>
  <c r="BE1592"/>
  <c r="T1592"/>
  <c r="R1592"/>
  <c r="P1592"/>
  <c r="BI1591"/>
  <c r="BH1591"/>
  <c r="BG1591"/>
  <c r="BE1591"/>
  <c r="T1591"/>
  <c r="R1591"/>
  <c r="P1591"/>
  <c r="BI1590"/>
  <c r="BH1590"/>
  <c r="BG1590"/>
  <c r="BE1590"/>
  <c r="T1590"/>
  <c r="R1590"/>
  <c r="P1590"/>
  <c r="BI1582"/>
  <c r="BH1582"/>
  <c r="BG1582"/>
  <c r="BE1582"/>
  <c r="T1582"/>
  <c r="R1582"/>
  <c r="P1582"/>
  <c r="BI1580"/>
  <c r="BH1580"/>
  <c r="BG1580"/>
  <c r="BE1580"/>
  <c r="T1580"/>
  <c r="R1580"/>
  <c r="P1580"/>
  <c r="BI1572"/>
  <c r="BH1572"/>
  <c r="BG1572"/>
  <c r="BE1572"/>
  <c r="T1572"/>
  <c r="R1572"/>
  <c r="P1572"/>
  <c r="BI1564"/>
  <c r="BH1564"/>
  <c r="BG1564"/>
  <c r="BE1564"/>
  <c r="T1564"/>
  <c r="R1564"/>
  <c r="P1564"/>
  <c r="BI1561"/>
  <c r="BH1561"/>
  <c r="BG1561"/>
  <c r="BE1561"/>
  <c r="T1561"/>
  <c r="R1561"/>
  <c r="P1561"/>
  <c r="BI1553"/>
  <c r="BH1553"/>
  <c r="BG1553"/>
  <c r="BE1553"/>
  <c r="T1553"/>
  <c r="R1553"/>
  <c r="P1553"/>
  <c r="BI1545"/>
  <c r="BH1545"/>
  <c r="BG1545"/>
  <c r="BE1545"/>
  <c r="T1545"/>
  <c r="R1545"/>
  <c r="P1545"/>
  <c r="BI1543"/>
  <c r="BH1543"/>
  <c r="BG1543"/>
  <c r="BE1543"/>
  <c r="T1543"/>
  <c r="R1543"/>
  <c r="P1543"/>
  <c r="BI1542"/>
  <c r="BH1542"/>
  <c r="BG1542"/>
  <c r="BE1542"/>
  <c r="T1542"/>
  <c r="R1542"/>
  <c r="P1542"/>
  <c r="BI1541"/>
  <c r="BH1541"/>
  <c r="BG1541"/>
  <c r="BE1541"/>
  <c r="T1541"/>
  <c r="R1541"/>
  <c r="P1541"/>
  <c r="BI1538"/>
  <c r="BH1538"/>
  <c r="BG1538"/>
  <c r="BE1538"/>
  <c r="T1538"/>
  <c r="R1538"/>
  <c r="P1538"/>
  <c r="BI1534"/>
  <c r="BH1534"/>
  <c r="BG1534"/>
  <c r="BE1534"/>
  <c r="T1534"/>
  <c r="R1534"/>
  <c r="P1534"/>
  <c r="BI1523"/>
  <c r="BH1523"/>
  <c r="BG1523"/>
  <c r="BE1523"/>
  <c r="T1523"/>
  <c r="R1523"/>
  <c r="P1523"/>
  <c r="BI1512"/>
  <c r="BH1512"/>
  <c r="BG1512"/>
  <c r="BE1512"/>
  <c r="T1512"/>
  <c r="R1512"/>
  <c r="P1512"/>
  <c r="BI1504"/>
  <c r="BH1504"/>
  <c r="BG1504"/>
  <c r="BE1504"/>
  <c r="T1504"/>
  <c r="R1504"/>
  <c r="P1504"/>
  <c r="BI1489"/>
  <c r="BH1489"/>
  <c r="BG1489"/>
  <c r="BE1489"/>
  <c r="T1489"/>
  <c r="R1489"/>
  <c r="P1489"/>
  <c r="BI1479"/>
  <c r="BH1479"/>
  <c r="BG1479"/>
  <c r="BE1479"/>
  <c r="T1479"/>
  <c r="R1479"/>
  <c r="P1479"/>
  <c r="BI1469"/>
  <c r="BH1469"/>
  <c r="BG1469"/>
  <c r="BE1469"/>
  <c r="T1469"/>
  <c r="R1469"/>
  <c r="P1469"/>
  <c r="BI1463"/>
  <c r="BH1463"/>
  <c r="BG1463"/>
  <c r="BE1463"/>
  <c r="T1463"/>
  <c r="R1463"/>
  <c r="P1463"/>
  <c r="BI1459"/>
  <c r="BH1459"/>
  <c r="BG1459"/>
  <c r="BE1459"/>
  <c r="T1459"/>
  <c r="R1459"/>
  <c r="P1459"/>
  <c r="BI1449"/>
  <c r="BH1449"/>
  <c r="BG1449"/>
  <c r="BE1449"/>
  <c r="T1449"/>
  <c r="R1449"/>
  <c r="P1449"/>
  <c r="BI1439"/>
  <c r="BH1439"/>
  <c r="BG1439"/>
  <c r="BE1439"/>
  <c r="T1439"/>
  <c r="R1439"/>
  <c r="P1439"/>
  <c r="BI1429"/>
  <c r="BH1429"/>
  <c r="BG1429"/>
  <c r="BE1429"/>
  <c r="T1429"/>
  <c r="R1429"/>
  <c r="P1429"/>
  <c r="BI1421"/>
  <c r="BH1421"/>
  <c r="BG1421"/>
  <c r="BE1421"/>
  <c r="T1421"/>
  <c r="T1420"/>
  <c r="R1421"/>
  <c r="R1420"/>
  <c r="P1421"/>
  <c r="P1420"/>
  <c r="BI1419"/>
  <c r="BH1419"/>
  <c r="BG1419"/>
  <c r="BE1419"/>
  <c r="T1419"/>
  <c r="R1419"/>
  <c r="P1419"/>
  <c r="BI1418"/>
  <c r="BH1418"/>
  <c r="BG1418"/>
  <c r="BE1418"/>
  <c r="T1418"/>
  <c r="R1418"/>
  <c r="P1418"/>
  <c r="BI1415"/>
  <c r="BH1415"/>
  <c r="BG1415"/>
  <c r="BE1415"/>
  <c r="T1415"/>
  <c r="R1415"/>
  <c r="P1415"/>
  <c r="BI1412"/>
  <c r="BH1412"/>
  <c r="BG1412"/>
  <c r="BE1412"/>
  <c r="T1412"/>
  <c r="R1412"/>
  <c r="P1412"/>
  <c r="BI1411"/>
  <c r="BH1411"/>
  <c r="BG1411"/>
  <c r="BE1411"/>
  <c r="T1411"/>
  <c r="R1411"/>
  <c r="P1411"/>
  <c r="BI1410"/>
  <c r="BH1410"/>
  <c r="BG1410"/>
  <c r="BE1410"/>
  <c r="T1410"/>
  <c r="R1410"/>
  <c r="P1410"/>
  <c r="BI1409"/>
  <c r="BH1409"/>
  <c r="BG1409"/>
  <c r="BE1409"/>
  <c r="T1409"/>
  <c r="R1409"/>
  <c r="P1409"/>
  <c r="BI1405"/>
  <c r="BH1405"/>
  <c r="BG1405"/>
  <c r="BE1405"/>
  <c r="T1405"/>
  <c r="R1405"/>
  <c r="P1405"/>
  <c r="BI1403"/>
  <c r="BH1403"/>
  <c r="BG1403"/>
  <c r="BE1403"/>
  <c r="T1403"/>
  <c r="R1403"/>
  <c r="P1403"/>
  <c r="BI1401"/>
  <c r="BH1401"/>
  <c r="BG1401"/>
  <c r="BE1401"/>
  <c r="T1401"/>
  <c r="R1401"/>
  <c r="P1401"/>
  <c r="BI1399"/>
  <c r="BH1399"/>
  <c r="BG1399"/>
  <c r="BE1399"/>
  <c r="T1399"/>
  <c r="R1399"/>
  <c r="P1399"/>
  <c r="BI1383"/>
  <c r="BH1383"/>
  <c r="BG1383"/>
  <c r="BE1383"/>
  <c r="T1383"/>
  <c r="R1383"/>
  <c r="P1383"/>
  <c r="BI1381"/>
  <c r="BH1381"/>
  <c r="BG1381"/>
  <c r="BE1381"/>
  <c r="T1381"/>
  <c r="R1381"/>
  <c r="P1381"/>
  <c r="BI1380"/>
  <c r="BH1380"/>
  <c r="BG1380"/>
  <c r="BE1380"/>
  <c r="T1380"/>
  <c r="R1380"/>
  <c r="P1380"/>
  <c r="BI1378"/>
  <c r="BH1378"/>
  <c r="BG1378"/>
  <c r="BE1378"/>
  <c r="T1378"/>
  <c r="R1378"/>
  <c r="P1378"/>
  <c r="BI1376"/>
  <c r="BH1376"/>
  <c r="BG1376"/>
  <c r="BE1376"/>
  <c r="T1376"/>
  <c r="R1376"/>
  <c r="P1376"/>
  <c r="BI1370"/>
  <c r="BH1370"/>
  <c r="BG1370"/>
  <c r="BE1370"/>
  <c r="T1370"/>
  <c r="R1370"/>
  <c r="P1370"/>
  <c r="BI1364"/>
  <c r="BH1364"/>
  <c r="BG1364"/>
  <c r="BE1364"/>
  <c r="T1364"/>
  <c r="R1364"/>
  <c r="P1364"/>
  <c r="BI1362"/>
  <c r="BH1362"/>
  <c r="BG1362"/>
  <c r="BE1362"/>
  <c r="T1362"/>
  <c r="R1362"/>
  <c r="P1362"/>
  <c r="BI1360"/>
  <c r="BH1360"/>
  <c r="BG1360"/>
  <c r="BE1360"/>
  <c r="T1360"/>
  <c r="R1360"/>
  <c r="P1360"/>
  <c r="BI1359"/>
  <c r="BH1359"/>
  <c r="BG1359"/>
  <c r="BE1359"/>
  <c r="T1359"/>
  <c r="R1359"/>
  <c r="P1359"/>
  <c r="BI1358"/>
  <c r="BH1358"/>
  <c r="BG1358"/>
  <c r="BE1358"/>
  <c r="T1358"/>
  <c r="R1358"/>
  <c r="P1358"/>
  <c r="BI1356"/>
  <c r="BH1356"/>
  <c r="BG1356"/>
  <c r="BE1356"/>
  <c r="T1356"/>
  <c r="R1356"/>
  <c r="P1356"/>
  <c r="BI1354"/>
  <c r="BH1354"/>
  <c r="BG1354"/>
  <c r="BE1354"/>
  <c r="T1354"/>
  <c r="R1354"/>
  <c r="P1354"/>
  <c r="BI1346"/>
  <c r="BH1346"/>
  <c r="BG1346"/>
  <c r="BE1346"/>
  <c r="T1346"/>
  <c r="R1346"/>
  <c r="P1346"/>
  <c r="BI1345"/>
  <c r="BH1345"/>
  <c r="BG1345"/>
  <c r="BE1345"/>
  <c r="T1345"/>
  <c r="R1345"/>
  <c r="P1345"/>
  <c r="BI1344"/>
  <c r="BH1344"/>
  <c r="BG1344"/>
  <c r="BE1344"/>
  <c r="T1344"/>
  <c r="R1344"/>
  <c r="P1344"/>
  <c r="BI1342"/>
  <c r="BH1342"/>
  <c r="BG1342"/>
  <c r="BE1342"/>
  <c r="T1342"/>
  <c r="R1342"/>
  <c r="P1342"/>
  <c r="BI1341"/>
  <c r="BH1341"/>
  <c r="BG1341"/>
  <c r="BE1341"/>
  <c r="T1341"/>
  <c r="R1341"/>
  <c r="P1341"/>
  <c r="BI1340"/>
  <c r="BH1340"/>
  <c r="BG1340"/>
  <c r="BE1340"/>
  <c r="T1340"/>
  <c r="R1340"/>
  <c r="P1340"/>
  <c r="BI1339"/>
  <c r="BH1339"/>
  <c r="BG1339"/>
  <c r="BE1339"/>
  <c r="T1339"/>
  <c r="R1339"/>
  <c r="P1339"/>
  <c r="BI1337"/>
  <c r="BH1337"/>
  <c r="BG1337"/>
  <c r="BE1337"/>
  <c r="T1337"/>
  <c r="R1337"/>
  <c r="P1337"/>
  <c r="BI1334"/>
  <c r="BH1334"/>
  <c r="BG1334"/>
  <c r="BE1334"/>
  <c r="T1334"/>
  <c r="R1334"/>
  <c r="P1334"/>
  <c r="BI1332"/>
  <c r="BH1332"/>
  <c r="BG1332"/>
  <c r="BE1332"/>
  <c r="T1332"/>
  <c r="R1332"/>
  <c r="P1332"/>
  <c r="BI1329"/>
  <c r="BH1329"/>
  <c r="BG1329"/>
  <c r="BE1329"/>
  <c r="T1329"/>
  <c r="R1329"/>
  <c r="P1329"/>
  <c r="BI1328"/>
  <c r="BH1328"/>
  <c r="BG1328"/>
  <c r="BE1328"/>
  <c r="T1328"/>
  <c r="R1328"/>
  <c r="P1328"/>
  <c r="BI1327"/>
  <c r="BH1327"/>
  <c r="BG1327"/>
  <c r="BE1327"/>
  <c r="T1327"/>
  <c r="R1327"/>
  <c r="P1327"/>
  <c r="BI1326"/>
  <c r="BH1326"/>
  <c r="BG1326"/>
  <c r="BE1326"/>
  <c r="T1326"/>
  <c r="R1326"/>
  <c r="P1326"/>
  <c r="BI1324"/>
  <c r="BH1324"/>
  <c r="BG1324"/>
  <c r="BE1324"/>
  <c r="T1324"/>
  <c r="R1324"/>
  <c r="P1324"/>
  <c r="BI1322"/>
  <c r="BH1322"/>
  <c r="BG1322"/>
  <c r="BE1322"/>
  <c r="T1322"/>
  <c r="R1322"/>
  <c r="P1322"/>
  <c r="BI1320"/>
  <c r="BH1320"/>
  <c r="BG1320"/>
  <c r="BE1320"/>
  <c r="T1320"/>
  <c r="R1320"/>
  <c r="P1320"/>
  <c r="BI1318"/>
  <c r="BH1318"/>
  <c r="BG1318"/>
  <c r="BE1318"/>
  <c r="T1318"/>
  <c r="R1318"/>
  <c r="P1318"/>
  <c r="BI1317"/>
  <c r="BH1317"/>
  <c r="BG1317"/>
  <c r="BE1317"/>
  <c r="T1317"/>
  <c r="R1317"/>
  <c r="P1317"/>
  <c r="BI1316"/>
  <c r="BH1316"/>
  <c r="BG1316"/>
  <c r="BE1316"/>
  <c r="T1316"/>
  <c r="R1316"/>
  <c r="P1316"/>
  <c r="BI1315"/>
  <c r="BH1315"/>
  <c r="BG1315"/>
  <c r="BE1315"/>
  <c r="T1315"/>
  <c r="R1315"/>
  <c r="P1315"/>
  <c r="BI1314"/>
  <c r="BH1314"/>
  <c r="BG1314"/>
  <c r="BE1314"/>
  <c r="T1314"/>
  <c r="R1314"/>
  <c r="P1314"/>
  <c r="BI1308"/>
  <c r="BH1308"/>
  <c r="BG1308"/>
  <c r="BE1308"/>
  <c r="T1308"/>
  <c r="R1308"/>
  <c r="P1308"/>
  <c r="BI1307"/>
  <c r="BH1307"/>
  <c r="BG1307"/>
  <c r="BE1307"/>
  <c r="T1307"/>
  <c r="R1307"/>
  <c r="P1307"/>
  <c r="BI1305"/>
  <c r="BH1305"/>
  <c r="BG1305"/>
  <c r="BE1305"/>
  <c r="T1305"/>
  <c r="R1305"/>
  <c r="P1305"/>
  <c r="BI1293"/>
  <c r="BH1293"/>
  <c r="BG1293"/>
  <c r="BE1293"/>
  <c r="T1293"/>
  <c r="R1293"/>
  <c r="P1293"/>
  <c r="BI1285"/>
  <c r="BH1285"/>
  <c r="BG1285"/>
  <c r="BE1285"/>
  <c r="T1285"/>
  <c r="R1285"/>
  <c r="P1285"/>
  <c r="BI1283"/>
  <c r="BH1283"/>
  <c r="BG1283"/>
  <c r="BE1283"/>
  <c r="T1283"/>
  <c r="R1283"/>
  <c r="P1283"/>
  <c r="BI1281"/>
  <c r="BH1281"/>
  <c r="BG1281"/>
  <c r="BE1281"/>
  <c r="T1281"/>
  <c r="R1281"/>
  <c r="P1281"/>
  <c r="BI1279"/>
  <c r="BH1279"/>
  <c r="BG1279"/>
  <c r="BE1279"/>
  <c r="T1279"/>
  <c r="R1279"/>
  <c r="P1279"/>
  <c r="BI1276"/>
  <c r="BH1276"/>
  <c r="BG1276"/>
  <c r="BE1276"/>
  <c r="T1276"/>
  <c r="R1276"/>
  <c r="P1276"/>
  <c r="BI1272"/>
  <c r="BH1272"/>
  <c r="BG1272"/>
  <c r="BE1272"/>
  <c r="T1272"/>
  <c r="R1272"/>
  <c r="P1272"/>
  <c r="BI1270"/>
  <c r="BH1270"/>
  <c r="BG1270"/>
  <c r="BE1270"/>
  <c r="T1270"/>
  <c r="R1270"/>
  <c r="P1270"/>
  <c r="BI1268"/>
  <c r="BH1268"/>
  <c r="BG1268"/>
  <c r="BE1268"/>
  <c r="T1268"/>
  <c r="R1268"/>
  <c r="P1268"/>
  <c r="BI1266"/>
  <c r="BH1266"/>
  <c r="BG1266"/>
  <c r="BE1266"/>
  <c r="T1266"/>
  <c r="R1266"/>
  <c r="P1266"/>
  <c r="BI1264"/>
  <c r="BH1264"/>
  <c r="BG1264"/>
  <c r="BE1264"/>
  <c r="T1264"/>
  <c r="R1264"/>
  <c r="P1264"/>
  <c r="BI1263"/>
  <c r="BH1263"/>
  <c r="BG1263"/>
  <c r="BE1263"/>
  <c r="T1263"/>
  <c r="R1263"/>
  <c r="P1263"/>
  <c r="BI1261"/>
  <c r="BH1261"/>
  <c r="BG1261"/>
  <c r="BE1261"/>
  <c r="T1261"/>
  <c r="R1261"/>
  <c r="P1261"/>
  <c r="BI1260"/>
  <c r="BH1260"/>
  <c r="BG1260"/>
  <c r="BE1260"/>
  <c r="T1260"/>
  <c r="R1260"/>
  <c r="P1260"/>
  <c r="BI1257"/>
  <c r="BH1257"/>
  <c r="BG1257"/>
  <c r="BE1257"/>
  <c r="T1257"/>
  <c r="R1257"/>
  <c r="P1257"/>
  <c r="BI1254"/>
  <c r="BH1254"/>
  <c r="BG1254"/>
  <c r="BE1254"/>
  <c r="T1254"/>
  <c r="R1254"/>
  <c r="P1254"/>
  <c r="BI1251"/>
  <c r="BH1251"/>
  <c r="BG1251"/>
  <c r="BE1251"/>
  <c r="T1251"/>
  <c r="R1251"/>
  <c r="P1251"/>
  <c r="BI1247"/>
  <c r="BH1247"/>
  <c r="BG1247"/>
  <c r="BE1247"/>
  <c r="T1247"/>
  <c r="R1247"/>
  <c r="P1247"/>
  <c r="BI1229"/>
  <c r="BH1229"/>
  <c r="BG1229"/>
  <c r="BE1229"/>
  <c r="T1229"/>
  <c r="R1229"/>
  <c r="P1229"/>
  <c r="BI1211"/>
  <c r="BH1211"/>
  <c r="BG1211"/>
  <c r="BE1211"/>
  <c r="T1211"/>
  <c r="R1211"/>
  <c r="P1211"/>
  <c r="BI1193"/>
  <c r="BH1193"/>
  <c r="BG1193"/>
  <c r="BE1193"/>
  <c r="T1193"/>
  <c r="R1193"/>
  <c r="P1193"/>
  <c r="BI1175"/>
  <c r="BH1175"/>
  <c r="BG1175"/>
  <c r="BE1175"/>
  <c r="T1175"/>
  <c r="R1175"/>
  <c r="P1175"/>
  <c r="BI1157"/>
  <c r="BH1157"/>
  <c r="BG1157"/>
  <c r="BE1157"/>
  <c r="T1157"/>
  <c r="R1157"/>
  <c r="P1157"/>
  <c r="BI1139"/>
  <c r="BH1139"/>
  <c r="BG1139"/>
  <c r="BE1139"/>
  <c r="T1139"/>
  <c r="R1139"/>
  <c r="P1139"/>
  <c r="BI1138"/>
  <c r="BH1138"/>
  <c r="BG1138"/>
  <c r="BE1138"/>
  <c r="T1138"/>
  <c r="R1138"/>
  <c r="P1138"/>
  <c r="BI1135"/>
  <c r="BH1135"/>
  <c r="BG1135"/>
  <c r="BE1135"/>
  <c r="T1135"/>
  <c r="R1135"/>
  <c r="P1135"/>
  <c r="BI1117"/>
  <c r="BH1117"/>
  <c r="BG1117"/>
  <c r="BE1117"/>
  <c r="T1117"/>
  <c r="R1117"/>
  <c r="P1117"/>
  <c r="BI1115"/>
  <c r="BH1115"/>
  <c r="BG1115"/>
  <c r="BE1115"/>
  <c r="T1115"/>
  <c r="R1115"/>
  <c r="P1115"/>
  <c r="BI1111"/>
  <c r="BH1111"/>
  <c r="BG1111"/>
  <c r="BE1111"/>
  <c r="T1111"/>
  <c r="R1111"/>
  <c r="P1111"/>
  <c r="BI1093"/>
  <c r="BH1093"/>
  <c r="BG1093"/>
  <c r="BE1093"/>
  <c r="T1093"/>
  <c r="R1093"/>
  <c r="P1093"/>
  <c r="BI1075"/>
  <c r="BH1075"/>
  <c r="BG1075"/>
  <c r="BE1075"/>
  <c r="T1075"/>
  <c r="R1075"/>
  <c r="P1075"/>
  <c r="BI1057"/>
  <c r="BH1057"/>
  <c r="BG1057"/>
  <c r="BE1057"/>
  <c r="T1057"/>
  <c r="R1057"/>
  <c r="P1057"/>
  <c r="BI1055"/>
  <c r="BH1055"/>
  <c r="BG1055"/>
  <c r="BE1055"/>
  <c r="T1055"/>
  <c r="R1055"/>
  <c r="P1055"/>
  <c r="BI1053"/>
  <c r="BH1053"/>
  <c r="BG1053"/>
  <c r="BE1053"/>
  <c r="T1053"/>
  <c r="R1053"/>
  <c r="P1053"/>
  <c r="BI1035"/>
  <c r="BH1035"/>
  <c r="BG1035"/>
  <c r="BE1035"/>
  <c r="T1035"/>
  <c r="R1035"/>
  <c r="P1035"/>
  <c r="BI1017"/>
  <c r="BH1017"/>
  <c r="BG1017"/>
  <c r="BE1017"/>
  <c r="T1017"/>
  <c r="R1017"/>
  <c r="P1017"/>
  <c r="BI999"/>
  <c r="BH999"/>
  <c r="BG999"/>
  <c r="BE999"/>
  <c r="T999"/>
  <c r="R999"/>
  <c r="P999"/>
  <c r="BI998"/>
  <c r="BH998"/>
  <c r="BG998"/>
  <c r="BE998"/>
  <c r="T998"/>
  <c r="R998"/>
  <c r="P998"/>
  <c r="BI997"/>
  <c r="BH997"/>
  <c r="BG997"/>
  <c r="BE997"/>
  <c r="T997"/>
  <c r="R997"/>
  <c r="P997"/>
  <c r="BI996"/>
  <c r="BH996"/>
  <c r="BG996"/>
  <c r="BE996"/>
  <c r="T996"/>
  <c r="R996"/>
  <c r="P996"/>
  <c r="BI995"/>
  <c r="BH995"/>
  <c r="BG995"/>
  <c r="BE995"/>
  <c r="T995"/>
  <c r="R995"/>
  <c r="P995"/>
  <c r="BI994"/>
  <c r="BH994"/>
  <c r="BG994"/>
  <c r="BE994"/>
  <c r="T994"/>
  <c r="R994"/>
  <c r="P994"/>
  <c r="BI993"/>
  <c r="BH993"/>
  <c r="BG993"/>
  <c r="BE993"/>
  <c r="T993"/>
  <c r="R993"/>
  <c r="P993"/>
  <c r="BI992"/>
  <c r="BH992"/>
  <c r="BG992"/>
  <c r="BE992"/>
  <c r="T992"/>
  <c r="R992"/>
  <c r="P992"/>
  <c r="BI990"/>
  <c r="BH990"/>
  <c r="BG990"/>
  <c r="BE990"/>
  <c r="T990"/>
  <c r="R990"/>
  <c r="P990"/>
  <c r="BI986"/>
  <c r="BH986"/>
  <c r="BG986"/>
  <c r="BE986"/>
  <c r="T986"/>
  <c r="R986"/>
  <c r="P986"/>
  <c r="BI983"/>
  <c r="BH983"/>
  <c r="BG983"/>
  <c r="BE983"/>
  <c r="T983"/>
  <c r="R983"/>
  <c r="P983"/>
  <c r="BI950"/>
  <c r="BH950"/>
  <c r="BG950"/>
  <c r="BE950"/>
  <c r="T950"/>
  <c r="R950"/>
  <c r="P950"/>
  <c r="BI926"/>
  <c r="BH926"/>
  <c r="BG926"/>
  <c r="BE926"/>
  <c r="T926"/>
  <c r="R926"/>
  <c r="P926"/>
  <c r="BI873"/>
  <c r="BH873"/>
  <c r="BG873"/>
  <c r="BE873"/>
  <c r="T873"/>
  <c r="R873"/>
  <c r="P873"/>
  <c r="BI866"/>
  <c r="BH866"/>
  <c r="BG866"/>
  <c r="BE866"/>
  <c r="T866"/>
  <c r="R866"/>
  <c r="P866"/>
  <c r="BI864"/>
  <c r="BH864"/>
  <c r="BG864"/>
  <c r="BE864"/>
  <c r="T864"/>
  <c r="R864"/>
  <c r="P864"/>
  <c r="BI862"/>
  <c r="BH862"/>
  <c r="BG862"/>
  <c r="BE862"/>
  <c r="T862"/>
  <c r="R862"/>
  <c r="P862"/>
  <c r="BI861"/>
  <c r="BH861"/>
  <c r="BG861"/>
  <c r="BE861"/>
  <c r="T861"/>
  <c r="R861"/>
  <c r="P861"/>
  <c r="BI859"/>
  <c r="BH859"/>
  <c r="BG859"/>
  <c r="BE859"/>
  <c r="T859"/>
  <c r="R859"/>
  <c r="P859"/>
  <c r="BI858"/>
  <c r="BH858"/>
  <c r="BG858"/>
  <c r="BE858"/>
  <c r="T858"/>
  <c r="R858"/>
  <c r="P858"/>
  <c r="BI851"/>
  <c r="BH851"/>
  <c r="BG851"/>
  <c r="BE851"/>
  <c r="T851"/>
  <c r="R851"/>
  <c r="P851"/>
  <c r="BI850"/>
  <c r="BH850"/>
  <c r="BG850"/>
  <c r="BE850"/>
  <c r="T850"/>
  <c r="R850"/>
  <c r="P850"/>
  <c r="BI849"/>
  <c r="BH849"/>
  <c r="BG849"/>
  <c r="BE849"/>
  <c r="T849"/>
  <c r="R849"/>
  <c r="P849"/>
  <c r="BI847"/>
  <c r="BH847"/>
  <c r="BG847"/>
  <c r="BE847"/>
  <c r="T847"/>
  <c r="R847"/>
  <c r="P847"/>
  <c r="BI846"/>
  <c r="BH846"/>
  <c r="BG846"/>
  <c r="BE846"/>
  <c r="T846"/>
  <c r="R846"/>
  <c r="P846"/>
  <c r="BI844"/>
  <c r="BH844"/>
  <c r="BG844"/>
  <c r="BE844"/>
  <c r="T844"/>
  <c r="R844"/>
  <c r="P844"/>
  <c r="BI842"/>
  <c r="BH842"/>
  <c r="BG842"/>
  <c r="BE842"/>
  <c r="T842"/>
  <c r="R842"/>
  <c r="P842"/>
  <c r="BI839"/>
  <c r="BH839"/>
  <c r="BG839"/>
  <c r="BE839"/>
  <c r="T839"/>
  <c r="R839"/>
  <c r="P839"/>
  <c r="BI825"/>
  <c r="BH825"/>
  <c r="BG825"/>
  <c r="BE825"/>
  <c r="T825"/>
  <c r="R825"/>
  <c r="P825"/>
  <c r="BI822"/>
  <c r="BH822"/>
  <c r="BG822"/>
  <c r="BE822"/>
  <c r="T822"/>
  <c r="R822"/>
  <c r="P822"/>
  <c r="BI808"/>
  <c r="BH808"/>
  <c r="BG808"/>
  <c r="BE808"/>
  <c r="T808"/>
  <c r="R808"/>
  <c r="P808"/>
  <c r="BI804"/>
  <c r="BH804"/>
  <c r="BG804"/>
  <c r="BE804"/>
  <c r="T804"/>
  <c r="R804"/>
  <c r="P804"/>
  <c r="BI801"/>
  <c r="BH801"/>
  <c r="BG801"/>
  <c r="BE801"/>
  <c r="T801"/>
  <c r="R801"/>
  <c r="P801"/>
  <c r="BI799"/>
  <c r="BH799"/>
  <c r="BG799"/>
  <c r="BE799"/>
  <c r="T799"/>
  <c r="R799"/>
  <c r="P799"/>
  <c r="BI797"/>
  <c r="BH797"/>
  <c r="BG797"/>
  <c r="BE797"/>
  <c r="T797"/>
  <c r="R797"/>
  <c r="P797"/>
  <c r="BI795"/>
  <c r="BH795"/>
  <c r="BG795"/>
  <c r="BE795"/>
  <c r="T795"/>
  <c r="R795"/>
  <c r="P795"/>
  <c r="BI794"/>
  <c r="BH794"/>
  <c r="BG794"/>
  <c r="BE794"/>
  <c r="T794"/>
  <c r="R794"/>
  <c r="P794"/>
  <c r="BI793"/>
  <c r="BH793"/>
  <c r="BG793"/>
  <c r="BE793"/>
  <c r="T793"/>
  <c r="R793"/>
  <c r="P793"/>
  <c r="BI791"/>
  <c r="BH791"/>
  <c r="BG791"/>
  <c r="BE791"/>
  <c r="T791"/>
  <c r="R791"/>
  <c r="P791"/>
  <c r="BI789"/>
  <c r="BH789"/>
  <c r="BG789"/>
  <c r="BE789"/>
  <c r="T789"/>
  <c r="R789"/>
  <c r="P789"/>
  <c r="BI787"/>
  <c r="BH787"/>
  <c r="BG787"/>
  <c r="BE787"/>
  <c r="T787"/>
  <c r="R787"/>
  <c r="P787"/>
  <c r="BI786"/>
  <c r="BH786"/>
  <c r="BG786"/>
  <c r="BE786"/>
  <c r="T786"/>
  <c r="R786"/>
  <c r="P786"/>
  <c r="BI785"/>
  <c r="BH785"/>
  <c r="BG785"/>
  <c r="BE785"/>
  <c r="T785"/>
  <c r="R785"/>
  <c r="P785"/>
  <c r="BI781"/>
  <c r="BH781"/>
  <c r="BG781"/>
  <c r="BE781"/>
  <c r="T781"/>
  <c r="R781"/>
  <c r="P781"/>
  <c r="BI775"/>
  <c r="BH775"/>
  <c r="BG775"/>
  <c r="BE775"/>
  <c r="T775"/>
  <c r="R775"/>
  <c r="P775"/>
  <c r="BI774"/>
  <c r="BH774"/>
  <c r="BG774"/>
  <c r="BE774"/>
  <c r="T774"/>
  <c r="R774"/>
  <c r="P774"/>
  <c r="BI772"/>
  <c r="BH772"/>
  <c r="BG772"/>
  <c r="BE772"/>
  <c r="T772"/>
  <c r="R772"/>
  <c r="P772"/>
  <c r="BI771"/>
  <c r="BH771"/>
  <c r="BG771"/>
  <c r="BE771"/>
  <c r="T771"/>
  <c r="R771"/>
  <c r="P771"/>
  <c r="BI768"/>
  <c r="BH768"/>
  <c r="BG768"/>
  <c r="BE768"/>
  <c r="T768"/>
  <c r="R768"/>
  <c r="P768"/>
  <c r="BI760"/>
  <c r="BH760"/>
  <c r="BG760"/>
  <c r="BE760"/>
  <c r="T760"/>
  <c r="R760"/>
  <c r="P760"/>
  <c r="BI759"/>
  <c r="BH759"/>
  <c r="BG759"/>
  <c r="BE759"/>
  <c r="T759"/>
  <c r="R759"/>
  <c r="P759"/>
  <c r="BI755"/>
  <c r="BH755"/>
  <c r="BG755"/>
  <c r="BE755"/>
  <c r="T755"/>
  <c r="R755"/>
  <c r="P755"/>
  <c r="BI754"/>
  <c r="BH754"/>
  <c r="BG754"/>
  <c r="BE754"/>
  <c r="T754"/>
  <c r="R754"/>
  <c r="P754"/>
  <c r="BI752"/>
  <c r="BH752"/>
  <c r="BG752"/>
  <c r="BE752"/>
  <c r="T752"/>
  <c r="R752"/>
  <c r="P752"/>
  <c r="BI749"/>
  <c r="BH749"/>
  <c r="BG749"/>
  <c r="BE749"/>
  <c r="T749"/>
  <c r="R749"/>
  <c r="P749"/>
  <c r="BI748"/>
  <c r="BH748"/>
  <c r="BG748"/>
  <c r="BE748"/>
  <c r="T748"/>
  <c r="R748"/>
  <c r="P748"/>
  <c r="BI747"/>
  <c r="BH747"/>
  <c r="BG747"/>
  <c r="BE747"/>
  <c r="T747"/>
  <c r="R747"/>
  <c r="P747"/>
  <c r="BI746"/>
  <c r="BH746"/>
  <c r="BG746"/>
  <c r="BE746"/>
  <c r="T746"/>
  <c r="R746"/>
  <c r="P746"/>
  <c r="BI743"/>
  <c r="BH743"/>
  <c r="BG743"/>
  <c r="BE743"/>
  <c r="T743"/>
  <c r="R743"/>
  <c r="P743"/>
  <c r="BI737"/>
  <c r="BH737"/>
  <c r="BG737"/>
  <c r="BE737"/>
  <c r="T737"/>
  <c r="R737"/>
  <c r="P737"/>
  <c r="BI734"/>
  <c r="BH734"/>
  <c r="BG734"/>
  <c r="BE734"/>
  <c r="T734"/>
  <c r="R734"/>
  <c r="P734"/>
  <c r="BI733"/>
  <c r="BH733"/>
  <c r="BG733"/>
  <c r="BE733"/>
  <c r="T733"/>
  <c r="R733"/>
  <c r="P733"/>
  <c r="BI731"/>
  <c r="BH731"/>
  <c r="BG731"/>
  <c r="BE731"/>
  <c r="T731"/>
  <c r="R731"/>
  <c r="P731"/>
  <c r="BI730"/>
  <c r="BH730"/>
  <c r="BG730"/>
  <c r="BE730"/>
  <c r="T730"/>
  <c r="R730"/>
  <c r="P730"/>
  <c r="BI729"/>
  <c r="BH729"/>
  <c r="BG729"/>
  <c r="BE729"/>
  <c r="T729"/>
  <c r="R729"/>
  <c r="P729"/>
  <c r="BI728"/>
  <c r="BH728"/>
  <c r="BG728"/>
  <c r="BE728"/>
  <c r="T728"/>
  <c r="R728"/>
  <c r="P728"/>
  <c r="BI727"/>
  <c r="BH727"/>
  <c r="BG727"/>
  <c r="BE727"/>
  <c r="T727"/>
  <c r="R727"/>
  <c r="P727"/>
  <c r="BI726"/>
  <c r="BH726"/>
  <c r="BG726"/>
  <c r="BE726"/>
  <c r="T726"/>
  <c r="R726"/>
  <c r="P726"/>
  <c r="BI725"/>
  <c r="BH725"/>
  <c r="BG725"/>
  <c r="BE725"/>
  <c r="T725"/>
  <c r="R725"/>
  <c r="P725"/>
  <c r="BI724"/>
  <c r="BH724"/>
  <c r="BG724"/>
  <c r="BE724"/>
  <c r="T724"/>
  <c r="R724"/>
  <c r="P724"/>
  <c r="BI721"/>
  <c r="BH721"/>
  <c r="BG721"/>
  <c r="BE721"/>
  <c r="T721"/>
  <c r="R721"/>
  <c r="P721"/>
  <c r="BI720"/>
  <c r="BH720"/>
  <c r="BG720"/>
  <c r="BE720"/>
  <c r="T720"/>
  <c r="R720"/>
  <c r="P720"/>
  <c r="BI718"/>
  <c r="BH718"/>
  <c r="BG718"/>
  <c r="BE718"/>
  <c r="T718"/>
  <c r="R718"/>
  <c r="P718"/>
  <c r="BI715"/>
  <c r="BH715"/>
  <c r="BG715"/>
  <c r="BE715"/>
  <c r="T715"/>
  <c r="R715"/>
  <c r="P715"/>
  <c r="BI714"/>
  <c r="BH714"/>
  <c r="BG714"/>
  <c r="BE714"/>
  <c r="T714"/>
  <c r="R714"/>
  <c r="P714"/>
  <c r="BI712"/>
  <c r="BH712"/>
  <c r="BG712"/>
  <c r="BE712"/>
  <c r="T712"/>
  <c r="R712"/>
  <c r="P712"/>
  <c r="BI711"/>
  <c r="BH711"/>
  <c r="BG711"/>
  <c r="BE711"/>
  <c r="T711"/>
  <c r="R711"/>
  <c r="P711"/>
  <c r="BI710"/>
  <c r="BH710"/>
  <c r="BG710"/>
  <c r="BE710"/>
  <c r="T710"/>
  <c r="R710"/>
  <c r="P710"/>
  <c r="BI709"/>
  <c r="BH709"/>
  <c r="BG709"/>
  <c r="BE709"/>
  <c r="T709"/>
  <c r="R709"/>
  <c r="P709"/>
  <c r="BI705"/>
  <c r="BH705"/>
  <c r="BG705"/>
  <c r="BE705"/>
  <c r="T705"/>
  <c r="R705"/>
  <c r="P705"/>
  <c r="BI701"/>
  <c r="BH701"/>
  <c r="BG701"/>
  <c r="BE701"/>
  <c r="T701"/>
  <c r="R701"/>
  <c r="P701"/>
  <c r="BI697"/>
  <c r="BH697"/>
  <c r="BG697"/>
  <c r="BE697"/>
  <c r="T697"/>
  <c r="R697"/>
  <c r="P697"/>
  <c r="BI693"/>
  <c r="BH693"/>
  <c r="BG693"/>
  <c r="BE693"/>
  <c r="T693"/>
  <c r="R693"/>
  <c r="P693"/>
  <c r="BI687"/>
  <c r="BH687"/>
  <c r="BG687"/>
  <c r="BE687"/>
  <c r="T687"/>
  <c r="R687"/>
  <c r="P687"/>
  <c r="BI683"/>
  <c r="BH683"/>
  <c r="BG683"/>
  <c r="BE683"/>
  <c r="T683"/>
  <c r="R683"/>
  <c r="P683"/>
  <c r="BI675"/>
  <c r="BH675"/>
  <c r="BG675"/>
  <c r="BE675"/>
  <c r="T675"/>
  <c r="R675"/>
  <c r="P675"/>
  <c r="BI671"/>
  <c r="BH671"/>
  <c r="BG671"/>
  <c r="BE671"/>
  <c r="T671"/>
  <c r="R671"/>
  <c r="P671"/>
  <c r="BI665"/>
  <c r="BH665"/>
  <c r="BG665"/>
  <c r="BE665"/>
  <c r="T665"/>
  <c r="R665"/>
  <c r="P665"/>
  <c r="BI664"/>
  <c r="BH664"/>
  <c r="BG664"/>
  <c r="BE664"/>
  <c r="T664"/>
  <c r="R664"/>
  <c r="P664"/>
  <c r="BI660"/>
  <c r="BH660"/>
  <c r="BG660"/>
  <c r="BE660"/>
  <c r="T660"/>
  <c r="R660"/>
  <c r="P660"/>
  <c r="BI656"/>
  <c r="BH656"/>
  <c r="BG656"/>
  <c r="BE656"/>
  <c r="T656"/>
  <c r="R656"/>
  <c r="P656"/>
  <c r="BI646"/>
  <c r="BH646"/>
  <c r="BG646"/>
  <c r="BE646"/>
  <c r="T646"/>
  <c r="R646"/>
  <c r="P646"/>
  <c r="BI644"/>
  <c r="BH644"/>
  <c r="BG644"/>
  <c r="BE644"/>
  <c r="T644"/>
  <c r="R644"/>
  <c r="P644"/>
  <c r="BI640"/>
  <c r="BH640"/>
  <c r="BG640"/>
  <c r="BE640"/>
  <c r="T640"/>
  <c r="R640"/>
  <c r="P640"/>
  <c r="BI631"/>
  <c r="BH631"/>
  <c r="BG631"/>
  <c r="BE631"/>
  <c r="T631"/>
  <c r="R631"/>
  <c r="P631"/>
  <c r="BI630"/>
  <c r="BH630"/>
  <c r="BG630"/>
  <c r="BE630"/>
  <c r="T630"/>
  <c r="R630"/>
  <c r="P630"/>
  <c r="BI629"/>
  <c r="BH629"/>
  <c r="BG629"/>
  <c r="BE629"/>
  <c r="T629"/>
  <c r="R629"/>
  <c r="P629"/>
  <c r="BI625"/>
  <c r="BH625"/>
  <c r="BG625"/>
  <c r="BE625"/>
  <c r="T625"/>
  <c r="R625"/>
  <c r="P625"/>
  <c r="BI616"/>
  <c r="BH616"/>
  <c r="BG616"/>
  <c r="BE616"/>
  <c r="T616"/>
  <c r="R616"/>
  <c r="P616"/>
  <c r="BI607"/>
  <c r="BH607"/>
  <c r="BG607"/>
  <c r="BE607"/>
  <c r="T607"/>
  <c r="R607"/>
  <c r="P607"/>
  <c r="BI597"/>
  <c r="BH597"/>
  <c r="BG597"/>
  <c r="BE597"/>
  <c r="T597"/>
  <c r="R597"/>
  <c r="P597"/>
  <c r="BI595"/>
  <c r="BH595"/>
  <c r="BG595"/>
  <c r="BE595"/>
  <c r="T595"/>
  <c r="R595"/>
  <c r="P595"/>
  <c r="BI594"/>
  <c r="BH594"/>
  <c r="BG594"/>
  <c r="BE594"/>
  <c r="T594"/>
  <c r="R594"/>
  <c r="P594"/>
  <c r="BI593"/>
  <c r="BH593"/>
  <c r="BG593"/>
  <c r="BE593"/>
  <c r="T593"/>
  <c r="R593"/>
  <c r="P593"/>
  <c r="BI589"/>
  <c r="BH589"/>
  <c r="BG589"/>
  <c r="BE589"/>
  <c r="T589"/>
  <c r="R589"/>
  <c r="P589"/>
  <c r="BI587"/>
  <c r="BH587"/>
  <c r="BG587"/>
  <c r="BE587"/>
  <c r="T587"/>
  <c r="R587"/>
  <c r="P587"/>
  <c r="BI586"/>
  <c r="BH586"/>
  <c r="BG586"/>
  <c r="BE586"/>
  <c r="T586"/>
  <c r="R586"/>
  <c r="P586"/>
  <c r="BI583"/>
  <c r="BH583"/>
  <c r="BG583"/>
  <c r="BE583"/>
  <c r="T583"/>
  <c r="R583"/>
  <c r="P583"/>
  <c r="BI579"/>
  <c r="BH579"/>
  <c r="BG579"/>
  <c r="BE579"/>
  <c r="T579"/>
  <c r="R579"/>
  <c r="P579"/>
  <c r="BI575"/>
  <c r="BH575"/>
  <c r="BG575"/>
  <c r="BE575"/>
  <c r="T575"/>
  <c r="R575"/>
  <c r="P575"/>
  <c r="BI569"/>
  <c r="BH569"/>
  <c r="BG569"/>
  <c r="BE569"/>
  <c r="T569"/>
  <c r="R569"/>
  <c r="P569"/>
  <c r="BI565"/>
  <c r="BH565"/>
  <c r="BG565"/>
  <c r="BE565"/>
  <c r="T565"/>
  <c r="R565"/>
  <c r="P565"/>
  <c r="BI562"/>
  <c r="BH562"/>
  <c r="BG562"/>
  <c r="BE562"/>
  <c r="T562"/>
  <c r="R562"/>
  <c r="P562"/>
  <c r="BI558"/>
  <c r="BH558"/>
  <c r="BG558"/>
  <c r="BE558"/>
  <c r="T558"/>
  <c r="R558"/>
  <c r="P558"/>
  <c r="BI552"/>
  <c r="BH552"/>
  <c r="BG552"/>
  <c r="BE552"/>
  <c r="T552"/>
  <c r="R552"/>
  <c r="P552"/>
  <c r="BI548"/>
  <c r="BH548"/>
  <c r="BG548"/>
  <c r="BE548"/>
  <c r="T548"/>
  <c r="R548"/>
  <c r="P548"/>
  <c r="BI538"/>
  <c r="BH538"/>
  <c r="BG538"/>
  <c r="BE538"/>
  <c r="T538"/>
  <c r="R538"/>
  <c r="P538"/>
  <c r="BI534"/>
  <c r="BH534"/>
  <c r="BG534"/>
  <c r="BE534"/>
  <c r="T534"/>
  <c r="R534"/>
  <c r="P534"/>
  <c r="BI531"/>
  <c r="BH531"/>
  <c r="BG531"/>
  <c r="BE531"/>
  <c r="T531"/>
  <c r="R531"/>
  <c r="P531"/>
  <c r="BI528"/>
  <c r="BH528"/>
  <c r="BG528"/>
  <c r="BE528"/>
  <c r="T528"/>
  <c r="R528"/>
  <c r="P528"/>
  <c r="BI522"/>
  <c r="BH522"/>
  <c r="BG522"/>
  <c r="BE522"/>
  <c r="T522"/>
  <c r="R522"/>
  <c r="P522"/>
  <c r="BI520"/>
  <c r="BH520"/>
  <c r="BG520"/>
  <c r="BE520"/>
  <c r="T520"/>
  <c r="R520"/>
  <c r="P520"/>
  <c r="BI517"/>
  <c r="BH517"/>
  <c r="BG517"/>
  <c r="BE517"/>
  <c r="T517"/>
  <c r="R517"/>
  <c r="P517"/>
  <c r="BI507"/>
  <c r="BH507"/>
  <c r="BG507"/>
  <c r="BE507"/>
  <c r="T507"/>
  <c r="R507"/>
  <c r="P507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498"/>
  <c r="BH498"/>
  <c r="BG498"/>
  <c r="BE498"/>
  <c r="T498"/>
  <c r="R498"/>
  <c r="P498"/>
  <c r="BI494"/>
  <c r="BH494"/>
  <c r="BG494"/>
  <c r="BE494"/>
  <c r="T494"/>
  <c r="R494"/>
  <c r="P494"/>
  <c r="BI492"/>
  <c r="BH492"/>
  <c r="BG492"/>
  <c r="BE492"/>
  <c r="T492"/>
  <c r="R492"/>
  <c r="P492"/>
  <c r="BI490"/>
  <c r="BH490"/>
  <c r="BG490"/>
  <c r="BE490"/>
  <c r="T490"/>
  <c r="R490"/>
  <c r="P490"/>
  <c r="BI484"/>
  <c r="BH484"/>
  <c r="BG484"/>
  <c r="BE484"/>
  <c r="T484"/>
  <c r="R484"/>
  <c r="P484"/>
  <c r="BI482"/>
  <c r="BH482"/>
  <c r="BG482"/>
  <c r="BE482"/>
  <c r="T482"/>
  <c r="R482"/>
  <c r="P482"/>
  <c r="BI476"/>
  <c r="BH476"/>
  <c r="BG476"/>
  <c r="BE476"/>
  <c r="T476"/>
  <c r="R476"/>
  <c r="P476"/>
  <c r="BI472"/>
  <c r="BH472"/>
  <c r="BG472"/>
  <c r="BE472"/>
  <c r="T472"/>
  <c r="R472"/>
  <c r="P472"/>
  <c r="BI471"/>
  <c r="BH471"/>
  <c r="BG471"/>
  <c r="BE471"/>
  <c r="T471"/>
  <c r="R471"/>
  <c r="P471"/>
  <c r="BI469"/>
  <c r="BH469"/>
  <c r="BG469"/>
  <c r="BE469"/>
  <c r="T469"/>
  <c r="R469"/>
  <c r="P469"/>
  <c r="BI467"/>
  <c r="BH467"/>
  <c r="BG467"/>
  <c r="BE467"/>
  <c r="T467"/>
  <c r="R467"/>
  <c r="P467"/>
  <c r="BI466"/>
  <c r="BH466"/>
  <c r="BG466"/>
  <c r="BE466"/>
  <c r="T466"/>
  <c r="R466"/>
  <c r="P466"/>
  <c r="BI464"/>
  <c r="BH464"/>
  <c r="BG464"/>
  <c r="BE464"/>
  <c r="T464"/>
  <c r="R464"/>
  <c r="P464"/>
  <c r="BI463"/>
  <c r="BH463"/>
  <c r="BG463"/>
  <c r="BE463"/>
  <c r="T463"/>
  <c r="R463"/>
  <c r="P463"/>
  <c r="BI454"/>
  <c r="BH454"/>
  <c r="BG454"/>
  <c r="BE454"/>
  <c r="T454"/>
  <c r="R454"/>
  <c r="P454"/>
  <c r="BI452"/>
  <c r="BH452"/>
  <c r="BG452"/>
  <c r="BE452"/>
  <c r="T452"/>
  <c r="R452"/>
  <c r="P452"/>
  <c r="BI449"/>
  <c r="BH449"/>
  <c r="BG449"/>
  <c r="BE449"/>
  <c r="T449"/>
  <c r="R449"/>
  <c r="P449"/>
  <c r="BI448"/>
  <c r="BH448"/>
  <c r="BG448"/>
  <c r="BE448"/>
  <c r="T448"/>
  <c r="R448"/>
  <c r="P448"/>
  <c r="BI445"/>
  <c r="BH445"/>
  <c r="BG445"/>
  <c r="BE445"/>
  <c r="T445"/>
  <c r="R445"/>
  <c r="P445"/>
  <c r="BI441"/>
  <c r="BH441"/>
  <c r="BG441"/>
  <c r="BE441"/>
  <c r="T441"/>
  <c r="R441"/>
  <c r="P441"/>
  <c r="BI435"/>
  <c r="BH435"/>
  <c r="BG435"/>
  <c r="BE435"/>
  <c r="T435"/>
  <c r="R435"/>
  <c r="P435"/>
  <c r="BI432"/>
  <c r="BH432"/>
  <c r="BG432"/>
  <c r="BE432"/>
  <c r="T432"/>
  <c r="R432"/>
  <c r="P432"/>
  <c r="BI427"/>
  <c r="BH427"/>
  <c r="BG427"/>
  <c r="BE427"/>
  <c r="T427"/>
  <c r="R427"/>
  <c r="P427"/>
  <c r="BI424"/>
  <c r="BH424"/>
  <c r="BG424"/>
  <c r="BE424"/>
  <c r="T424"/>
  <c r="R424"/>
  <c r="P424"/>
  <c r="BI406"/>
  <c r="BH406"/>
  <c r="BG406"/>
  <c r="BE406"/>
  <c r="T406"/>
  <c r="R406"/>
  <c r="P406"/>
  <c r="BI388"/>
  <c r="BH388"/>
  <c r="BG388"/>
  <c r="BE388"/>
  <c r="T388"/>
  <c r="R388"/>
  <c r="P388"/>
  <c r="BI384"/>
  <c r="BH384"/>
  <c r="BG384"/>
  <c r="BE384"/>
  <c r="T384"/>
  <c r="R384"/>
  <c r="P384"/>
  <c r="BI381"/>
  <c r="BH381"/>
  <c r="BG381"/>
  <c r="BE381"/>
  <c r="T381"/>
  <c r="R381"/>
  <c r="P381"/>
  <c r="BI359"/>
  <c r="BH359"/>
  <c r="BG359"/>
  <c r="BE359"/>
  <c r="T359"/>
  <c r="R359"/>
  <c r="P359"/>
  <c r="BI339"/>
  <c r="BH339"/>
  <c r="BG339"/>
  <c r="BE339"/>
  <c r="T339"/>
  <c r="R339"/>
  <c r="P339"/>
  <c r="BI335"/>
  <c r="BH335"/>
  <c r="BG335"/>
  <c r="BE335"/>
  <c r="T335"/>
  <c r="R335"/>
  <c r="P335"/>
  <c r="BI332"/>
  <c r="BH332"/>
  <c r="BG332"/>
  <c r="BE332"/>
  <c r="T332"/>
  <c r="R332"/>
  <c r="P332"/>
  <c r="BI312"/>
  <c r="BH312"/>
  <c r="BG312"/>
  <c r="BE312"/>
  <c r="T312"/>
  <c r="R312"/>
  <c r="P312"/>
  <c r="BI304"/>
  <c r="BH304"/>
  <c r="BG304"/>
  <c r="BE304"/>
  <c r="T304"/>
  <c r="R304"/>
  <c r="P304"/>
  <c r="BI297"/>
  <c r="BH297"/>
  <c r="BG297"/>
  <c r="BE297"/>
  <c r="T297"/>
  <c r="R297"/>
  <c r="P297"/>
  <c r="BI291"/>
  <c r="BH291"/>
  <c r="BG291"/>
  <c r="BE291"/>
  <c r="T291"/>
  <c r="R291"/>
  <c r="P291"/>
  <c r="BI281"/>
  <c r="BH281"/>
  <c r="BG281"/>
  <c r="BE281"/>
  <c r="T281"/>
  <c r="R281"/>
  <c r="P281"/>
  <c r="BI255"/>
  <c r="BH255"/>
  <c r="BG255"/>
  <c r="BE255"/>
  <c r="T255"/>
  <c r="R255"/>
  <c r="P255"/>
  <c r="BI229"/>
  <c r="BH229"/>
  <c r="BG229"/>
  <c r="BE229"/>
  <c r="T229"/>
  <c r="R229"/>
  <c r="P229"/>
  <c r="BI205"/>
  <c r="BH205"/>
  <c r="BG205"/>
  <c r="BE205"/>
  <c r="T205"/>
  <c r="R205"/>
  <c r="P205"/>
  <c r="BI202"/>
  <c r="BH202"/>
  <c r="BG202"/>
  <c r="BE202"/>
  <c r="T202"/>
  <c r="R202"/>
  <c r="P202"/>
  <c r="BI184"/>
  <c r="BH184"/>
  <c r="BG184"/>
  <c r="BE184"/>
  <c r="T184"/>
  <c r="R184"/>
  <c r="P184"/>
  <c r="BI166"/>
  <c r="BH166"/>
  <c r="BG166"/>
  <c r="BE166"/>
  <c r="T166"/>
  <c r="R166"/>
  <c r="P166"/>
  <c r="BI160"/>
  <c r="BH160"/>
  <c r="BG160"/>
  <c r="BE160"/>
  <c r="T160"/>
  <c r="T159"/>
  <c r="R160"/>
  <c r="R159"/>
  <c r="P160"/>
  <c r="P159"/>
  <c r="BI155"/>
  <c r="BH155"/>
  <c r="BG155"/>
  <c r="BE155"/>
  <c r="T155"/>
  <c r="R155"/>
  <c r="P155"/>
  <c r="BI151"/>
  <c r="BH151"/>
  <c r="BG151"/>
  <c r="BE151"/>
  <c r="T151"/>
  <c r="R151"/>
  <c r="P151"/>
  <c r="BI148"/>
  <c r="BH148"/>
  <c r="BG148"/>
  <c r="BE148"/>
  <c r="T148"/>
  <c r="R148"/>
  <c r="P148"/>
  <c r="F139"/>
  <c r="E137"/>
  <c r="F89"/>
  <c r="E87"/>
  <c r="J24"/>
  <c r="E24"/>
  <c r="J92"/>
  <c r="J23"/>
  <c r="J21"/>
  <c r="E21"/>
  <c r="J91"/>
  <c r="J20"/>
  <c r="J18"/>
  <c r="E18"/>
  <c r="F142"/>
  <c r="J17"/>
  <c r="J15"/>
  <c r="E15"/>
  <c r="F141"/>
  <c r="J14"/>
  <c r="J12"/>
  <c r="J139"/>
  <c r="E7"/>
  <c r="E85"/>
  <c i="1" r="L90"/>
  <c r="AM90"/>
  <c r="AM89"/>
  <c r="L89"/>
  <c r="AM87"/>
  <c r="L87"/>
  <c r="L85"/>
  <c r="L84"/>
  <c i="2" r="BK1358"/>
  <c r="J1093"/>
  <c r="BK794"/>
  <c r="BK714"/>
  <c r="BK1705"/>
  <c r="J1634"/>
  <c r="BK1592"/>
  <c r="BK1139"/>
  <c r="BK825"/>
  <c r="J683"/>
  <c r="J587"/>
  <c r="J359"/>
  <c r="BK1697"/>
  <c r="J1672"/>
  <c r="BK1625"/>
  <c r="J1594"/>
  <c r="BK1580"/>
  <c r="BK1421"/>
  <c r="J1370"/>
  <c r="BK1334"/>
  <c r="BK1322"/>
  <c r="J999"/>
  <c r="J1915"/>
  <c r="J1688"/>
  <c r="J1661"/>
  <c r="BK1606"/>
  <c r="BK1553"/>
  <c r="J1324"/>
  <c r="BK1157"/>
  <c r="BK804"/>
  <c r="J731"/>
  <c r="BK705"/>
  <c r="J629"/>
  <c r="J565"/>
  <c r="J503"/>
  <c r="BK448"/>
  <c r="BK359"/>
  <c r="BK771"/>
  <c r="J728"/>
  <c r="BK503"/>
  <c r="J160"/>
  <c r="BK1376"/>
  <c r="BK1337"/>
  <c r="J990"/>
  <c r="BK774"/>
  <c r="BK2337"/>
  <c r="J2209"/>
  <c r="J1839"/>
  <c r="J1139"/>
  <c r="J749"/>
  <c r="J2300"/>
  <c r="J2206"/>
  <c r="BK1877"/>
  <c r="J1697"/>
  <c r="J1175"/>
  <c r="J721"/>
  <c r="J630"/>
  <c r="J589"/>
  <c r="J505"/>
  <c r="BK229"/>
  <c r="BK1802"/>
  <c r="J1582"/>
  <c r="BK1354"/>
  <c r="J1135"/>
  <c r="J993"/>
  <c r="J787"/>
  <c r="BK2208"/>
  <c r="BK1999"/>
  <c r="BK1017"/>
  <c r="BK2206"/>
  <c r="J2007"/>
  <c r="BK1726"/>
  <c r="BK1693"/>
  <c r="BK1680"/>
  <c r="BK1356"/>
  <c r="BK1211"/>
  <c r="J1157"/>
  <c r="BK749"/>
  <c r="BK726"/>
  <c r="J476"/>
  <c r="J1725"/>
  <c r="BK990"/>
  <c r="BK671"/>
  <c r="BK384"/>
  <c r="BK1327"/>
  <c r="J1272"/>
  <c r="BK1541"/>
  <c r="J1534"/>
  <c r="BK1429"/>
  <c r="J1360"/>
  <c r="BK950"/>
  <c r="BK734"/>
  <c r="J548"/>
  <c r="J504"/>
  <c r="BK862"/>
  <c r="J1564"/>
  <c r="BK1270"/>
  <c r="BK795"/>
  <c r="J726"/>
  <c r="BK631"/>
  <c r="BK565"/>
  <c r="J466"/>
  <c r="J229"/>
  <c r="BK1572"/>
  <c r="BK1415"/>
  <c r="BK847"/>
  <c r="J729"/>
  <c r="BK467"/>
  <c r="J1268"/>
  <c r="BK786"/>
  <c r="J522"/>
  <c r="BK335"/>
  <c r="BK255"/>
  <c r="BK1320"/>
  <c r="J1415"/>
  <c r="J1359"/>
  <c r="J1229"/>
  <c r="J822"/>
  <c r="J797"/>
  <c r="BK656"/>
  <c r="BK630"/>
  <c r="BK534"/>
  <c r="J452"/>
  <c r="BK339"/>
  <c r="BK1504"/>
  <c r="J1405"/>
  <c r="BK1378"/>
  <c r="J992"/>
  <c r="BK724"/>
  <c r="BK558"/>
  <c r="BK297"/>
  <c r="BK1328"/>
  <c r="BK1293"/>
  <c r="J1261"/>
  <c r="BK1929"/>
  <c r="J1305"/>
  <c r="BK839"/>
  <c r="BK759"/>
  <c r="J1691"/>
  <c r="J1622"/>
  <c r="J1597"/>
  <c r="J1307"/>
  <c r="J950"/>
  <c r="J808"/>
  <c r="BK665"/>
  <c r="J482"/>
  <c r="J381"/>
  <c r="BK1709"/>
  <c r="J1693"/>
  <c r="J1665"/>
  <c r="BK1603"/>
  <c r="BK1479"/>
  <c r="BK1418"/>
  <c r="BK1359"/>
  <c r="BK1339"/>
  <c r="J1211"/>
  <c r="J849"/>
  <c r="J1703"/>
  <c r="BK1915"/>
  <c r="J1293"/>
  <c r="BK846"/>
  <c r="J785"/>
  <c r="BK1722"/>
  <c r="BK1678"/>
  <c r="J1625"/>
  <c r="J1603"/>
  <c r="J1590"/>
  <c r="BK844"/>
  <c r="J593"/>
  <c r="BK528"/>
  <c r="BK388"/>
  <c r="BK1696"/>
  <c r="BK1637"/>
  <c r="BK1609"/>
  <c r="J1449"/>
  <c r="J1378"/>
  <c r="BK1345"/>
  <c r="BK1318"/>
  <c r="BK866"/>
  <c r="J1876"/>
  <c r="J1680"/>
  <c r="J1633"/>
  <c r="BK1341"/>
  <c r="BK1193"/>
  <c r="J851"/>
  <c r="J844"/>
  <c r="J730"/>
  <c r="J711"/>
  <c r="J675"/>
  <c r="J607"/>
  <c r="BK548"/>
  <c r="BK494"/>
  <c r="J427"/>
  <c r="J184"/>
  <c r="BK748"/>
  <c r="BK595"/>
  <c r="J498"/>
  <c r="BK148"/>
  <c r="BK1364"/>
  <c r="J1332"/>
  <c r="BK861"/>
  <c r="J2347"/>
  <c r="J1985"/>
  <c r="BK1035"/>
  <c r="BK797"/>
  <c r="J2317"/>
  <c r="BK2214"/>
  <c r="BK1985"/>
  <c r="J1914"/>
  <c r="BK1703"/>
  <c r="BK1251"/>
  <c r="J786"/>
  <c r="J693"/>
  <c r="J595"/>
  <c r="J507"/>
  <c r="J255"/>
  <c r="BK151"/>
  <c r="BK1401"/>
  <c r="J1356"/>
  <c r="J1317"/>
  <c r="BK1093"/>
  <c r="J793"/>
  <c r="J715"/>
  <c r="BK2188"/>
  <c r="BK1765"/>
  <c r="BK997"/>
  <c r="BK2212"/>
  <c r="BK2016"/>
  <c r="J1929"/>
  <c r="BK1724"/>
  <c r="BK1653"/>
  <c r="BK1634"/>
  <c r="J1283"/>
  <c r="BK1057"/>
  <c r="J759"/>
  <c r="BK725"/>
  <c r="J463"/>
  <c r="J1705"/>
  <c r="J1489"/>
  <c r="J1340"/>
  <c r="BK775"/>
  <c r="BK697"/>
  <c r="BK587"/>
  <c r="BK205"/>
  <c r="J1285"/>
  <c r="J1264"/>
  <c r="BK1542"/>
  <c r="J1512"/>
  <c r="BK1383"/>
  <c r="J1115"/>
  <c r="J755"/>
  <c r="BK746"/>
  <c r="BK687"/>
  <c r="J538"/>
  <c r="J1635"/>
  <c r="J864"/>
  <c r="J1580"/>
  <c r="BK1268"/>
  <c r="J794"/>
  <c r="BK693"/>
  <c r="BK625"/>
  <c r="J534"/>
  <c r="J464"/>
  <c r="BK281"/>
  <c r="BK1463"/>
  <c r="J1412"/>
  <c r="BK1381"/>
  <c r="J781"/>
  <c r="BK594"/>
  <c r="BK427"/>
  <c r="BK1305"/>
  <c r="J998"/>
  <c r="J656"/>
  <c r="BK441"/>
  <c r="J1322"/>
  <c r="BK1266"/>
  <c r="BK1053"/>
  <c r="BK808"/>
  <c r="BK710"/>
  <c r="BK646"/>
  <c r="J558"/>
  <c r="BK482"/>
  <c r="BK432"/>
  <c r="BK1523"/>
  <c r="J1419"/>
  <c r="J1383"/>
  <c r="BK983"/>
  <c r="J734"/>
  <c r="J454"/>
  <c r="J388"/>
  <c r="J1329"/>
  <c r="BK1308"/>
  <c r="J1281"/>
  <c r="J1260"/>
  <c r="J705"/>
  <c r="BK1688"/>
  <c r="BK1669"/>
  <c r="J1592"/>
  <c r="BK1469"/>
  <c r="BK1362"/>
  <c r="J1344"/>
  <c r="J1320"/>
  <c r="BK851"/>
  <c r="BK1839"/>
  <c r="BK1665"/>
  <c r="J1619"/>
  <c r="J1572"/>
  <c r="BK1317"/>
  <c r="BK850"/>
  <c r="J775"/>
  <c r="BK727"/>
  <c r="J697"/>
  <c r="J671"/>
  <c r="BK593"/>
  <c r="BK538"/>
  <c r="BK476"/>
  <c r="J304"/>
  <c r="J768"/>
  <c r="BK729"/>
  <c r="J520"/>
  <c r="BK454"/>
  <c r="J1381"/>
  <c r="J1358"/>
  <c r="J1328"/>
  <c r="J873"/>
  <c r="BK772"/>
  <c r="J2327"/>
  <c r="J2145"/>
  <c r="J1709"/>
  <c r="J799"/>
  <c r="BK2345"/>
  <c r="J2212"/>
  <c r="BK1876"/>
  <c r="J1254"/>
  <c r="J1111"/>
  <c r="BK718"/>
  <c r="BK629"/>
  <c r="J531"/>
  <c r="BK449"/>
  <c r="BK184"/>
  <c r="J1628"/>
  <c r="J1380"/>
  <c r="J1334"/>
  <c r="J1263"/>
  <c r="BK994"/>
  <c r="J789"/>
  <c r="J2214"/>
  <c r="BK2145"/>
  <c r="J1728"/>
  <c r="J2337"/>
  <c r="BK2102"/>
  <c r="BK1957"/>
  <c r="J1713"/>
  <c r="BK1672"/>
  <c r="BK1643"/>
  <c r="BK1175"/>
  <c r="J847"/>
  <c r="BK737"/>
  <c r="J586"/>
  <c r="J384"/>
  <c r="BK1628"/>
  <c r="BK992"/>
  <c r="J774"/>
  <c r="J562"/>
  <c i="1" r="AS94"/>
  <c i="2" r="BK1281"/>
  <c r="BK1543"/>
  <c r="J1541"/>
  <c r="BK1459"/>
  <c r="BK1399"/>
  <c r="J1053"/>
  <c r="J795"/>
  <c r="BK701"/>
  <c r="BK562"/>
  <c r="BK507"/>
  <c r="BK1619"/>
  <c r="BK799"/>
  <c r="J1463"/>
  <c r="J862"/>
  <c r="BK781"/>
  <c r="J687"/>
  <c r="BK579"/>
  <c r="BK505"/>
  <c r="BK445"/>
  <c r="J202"/>
  <c r="BK1419"/>
  <c r="J994"/>
  <c r="J644"/>
  <c r="J1957"/>
  <c r="BK1314"/>
  <c r="J995"/>
  <c r="J804"/>
  <c r="BK721"/>
  <c r="BK1713"/>
  <c r="J1630"/>
  <c r="J1606"/>
  <c r="BK1582"/>
  <c r="J842"/>
  <c r="BK711"/>
  <c r="BK492"/>
  <c r="J432"/>
  <c r="BK160"/>
  <c r="J1678"/>
  <c r="BK1622"/>
  <c r="J2016"/>
  <c r="BK1344"/>
  <c r="J1138"/>
  <c r="BK864"/>
  <c r="J1716"/>
  <c r="J1643"/>
  <c r="BK1633"/>
  <c r="J1609"/>
  <c r="J1314"/>
  <c r="J1035"/>
  <c r="J760"/>
  <c r="BK589"/>
  <c r="J448"/>
  <c r="J166"/>
  <c r="BK1728"/>
  <c r="BK1682"/>
  <c r="J1649"/>
  <c r="BK1600"/>
  <c r="BK1564"/>
  <c r="BK1411"/>
  <c r="J1346"/>
  <c r="J1326"/>
  <c r="J1057"/>
  <c r="BK1914"/>
  <c r="J1682"/>
  <c r="BK1635"/>
  <c r="BK1590"/>
  <c r="J1345"/>
  <c r="BK1316"/>
  <c r="J983"/>
  <c r="J846"/>
  <c r="J771"/>
  <c r="BK712"/>
  <c r="BK683"/>
  <c r="J660"/>
  <c r="J625"/>
  <c r="BK531"/>
  <c r="BK484"/>
  <c r="BK424"/>
  <c r="J148"/>
  <c r="BK752"/>
  <c r="J646"/>
  <c r="J467"/>
  <c r="J151"/>
  <c r="BK1370"/>
  <c r="J1342"/>
  <c r="J1251"/>
  <c r="J2345"/>
  <c r="J2208"/>
  <c r="J1726"/>
  <c r="BK1135"/>
  <c r="BK747"/>
  <c r="BK2209"/>
  <c r="J1971"/>
  <c r="BK1725"/>
  <c r="J1266"/>
  <c r="BK926"/>
  <c r="J710"/>
  <c r="J597"/>
  <c r="BK517"/>
  <c r="J281"/>
  <c r="BK166"/>
  <c r="BK1594"/>
  <c r="BK1360"/>
  <c r="J1327"/>
  <c r="BK1075"/>
  <c r="J926"/>
  <c r="BK720"/>
  <c r="J2211"/>
  <c r="J1943"/>
  <c r="BK999"/>
  <c r="BK2211"/>
  <c r="J2059"/>
  <c r="J1877"/>
  <c r="BK1691"/>
  <c r="J1669"/>
  <c r="J1637"/>
  <c r="J1354"/>
  <c r="BK760"/>
  <c r="J747"/>
  <c r="J664"/>
  <c r="J449"/>
  <c r="J1409"/>
  <c r="J997"/>
  <c r="J733"/>
  <c r="J469"/>
  <c r="BK1545"/>
  <c r="J1538"/>
  <c r="J1439"/>
  <c r="J1376"/>
  <c r="J1017"/>
  <c r="BK675"/>
  <c r="J155"/>
  <c r="BK1111"/>
  <c r="BK1661"/>
  <c r="J1429"/>
  <c r="J858"/>
  <c r="J772"/>
  <c r="BK569"/>
  <c r="BK490"/>
  <c r="J339"/>
  <c r="J1591"/>
  <c r="J1418"/>
  <c r="J1270"/>
  <c r="BK822"/>
  <c r="BK597"/>
  <c r="BK466"/>
  <c r="BK1257"/>
  <c r="BK733"/>
  <c r="BK498"/>
  <c r="BK332"/>
  <c r="BK1326"/>
  <c r="J1308"/>
  <c r="BK1264"/>
  <c r="J1401"/>
  <c r="BK1261"/>
  <c r="BK842"/>
  <c r="BK754"/>
  <c r="BK644"/>
  <c r="J575"/>
  <c r="J472"/>
  <c r="J441"/>
  <c r="J312"/>
  <c r="BK1489"/>
  <c r="J1399"/>
  <c r="J996"/>
  <c r="J839"/>
  <c r="BK715"/>
  <c r="BK435"/>
  <c r="BK1346"/>
  <c r="J1315"/>
  <c r="BK1283"/>
  <c r="BK406"/>
  <c r="J859"/>
  <c r="BK731"/>
  <c r="BK504"/>
  <c r="J297"/>
  <c r="BK1380"/>
  <c r="BK1340"/>
  <c r="BK993"/>
  <c r="BK793"/>
  <c r="J2339"/>
  <c r="BK2317"/>
  <c r="J2188"/>
  <c r="J1765"/>
  <c r="J801"/>
  <c r="J743"/>
  <c r="BK2257"/>
  <c r="J1999"/>
  <c r="J1722"/>
  <c r="J1193"/>
  <c r="J866"/>
  <c r="J583"/>
  <c r="BK469"/>
  <c r="BK202"/>
  <c r="BK1597"/>
  <c r="BK1272"/>
  <c r="J1117"/>
  <c r="J791"/>
  <c r="J2257"/>
  <c r="J2102"/>
  <c r="BK998"/>
  <c r="BK2327"/>
  <c r="BK1971"/>
  <c r="J1802"/>
  <c r="BK1716"/>
  <c r="BK1649"/>
  <c r="J1364"/>
  <c r="J1279"/>
  <c r="J1075"/>
  <c r="BK728"/>
  <c r="J709"/>
  <c r="BK472"/>
  <c r="BK1630"/>
  <c r="BK1410"/>
  <c r="BK1329"/>
  <c r="BK858"/>
  <c r="J714"/>
  <c r="BK522"/>
  <c r="J1553"/>
  <c r="BK1591"/>
  <c r="J1543"/>
  <c r="BK1538"/>
  <c r="J1504"/>
  <c r="J1410"/>
  <c r="J1247"/>
  <c r="J825"/>
  <c r="J720"/>
  <c r="J594"/>
  <c r="BK520"/>
  <c r="BK1117"/>
  <c r="BK755"/>
  <c r="J1561"/>
  <c r="J861"/>
  <c r="BK789"/>
  <c r="BK709"/>
  <c r="BK660"/>
  <c r="BK552"/>
  <c r="J484"/>
  <c r="BK304"/>
  <c r="BK1449"/>
  <c r="BK1403"/>
  <c r="BK1138"/>
  <c r="BK730"/>
  <c r="J579"/>
  <c r="BK381"/>
  <c r="BK1229"/>
  <c r="BK743"/>
  <c r="J569"/>
  <c r="BK463"/>
  <c r="J205"/>
  <c r="BK1285"/>
  <c r="J1257"/>
  <c r="BK1405"/>
  <c r="J1337"/>
  <c r="J986"/>
  <c r="BK801"/>
  <c r="J724"/>
  <c r="J631"/>
  <c r="J552"/>
  <c r="J471"/>
  <c r="J335"/>
  <c r="BK1512"/>
  <c r="BK1412"/>
  <c r="BK995"/>
  <c r="J712"/>
  <c r="J445"/>
  <c r="J332"/>
  <c r="BK1342"/>
  <c r="J1318"/>
  <c r="BK1279"/>
  <c r="BK768"/>
  <c r="BK2300"/>
  <c r="BK2007"/>
  <c r="J1724"/>
  <c r="BK873"/>
  <c r="J752"/>
  <c r="BK2339"/>
  <c r="BK2059"/>
  <c r="BK1943"/>
  <c r="J1696"/>
  <c r="J1055"/>
  <c r="J737"/>
  <c r="BK616"/>
  <c r="J528"/>
  <c r="BK291"/>
  <c r="J727"/>
  <c r="J492"/>
  <c r="BK2347"/>
  <c r="BK1561"/>
  <c r="BK1332"/>
  <c r="BK607"/>
  <c r="BK155"/>
  <c r="J1276"/>
  <c r="J1545"/>
  <c r="J1542"/>
  <c r="J1523"/>
  <c r="J1421"/>
  <c r="J1362"/>
  <c r="BK1055"/>
  <c r="J754"/>
  <c r="J725"/>
  <c r="BK586"/>
  <c r="J517"/>
  <c r="BK986"/>
  <c r="J1653"/>
  <c r="BK1439"/>
  <c r="J850"/>
  <c r="J746"/>
  <c r="J665"/>
  <c r="BK575"/>
  <c r="J494"/>
  <c r="BK471"/>
  <c r="J406"/>
  <c r="J1479"/>
  <c r="J1411"/>
  <c r="BK996"/>
  <c r="BK785"/>
  <c r="BK640"/>
  <c r="BK583"/>
  <c r="J424"/>
  <c r="BK1247"/>
  <c r="BK849"/>
  <c r="J701"/>
  <c r="BK464"/>
  <c r="J1600"/>
  <c r="BK1315"/>
  <c r="J1469"/>
  <c r="BK1409"/>
  <c r="J1341"/>
  <c r="BK1254"/>
  <c r="BK859"/>
  <c r="BK787"/>
  <c r="BK664"/>
  <c r="J616"/>
  <c r="J490"/>
  <c r="J435"/>
  <c r="BK1534"/>
  <c r="J1459"/>
  <c r="J1403"/>
  <c r="BK1260"/>
  <c r="BK791"/>
  <c r="J718"/>
  <c r="BK452"/>
  <c r="J291"/>
  <c r="BK1324"/>
  <c r="BK1307"/>
  <c r="BK1263"/>
  <c r="BK1115"/>
  <c r="J748"/>
  <c r="J640"/>
  <c r="BK312"/>
  <c r="J1339"/>
  <c r="J1316"/>
  <c r="BK1276"/>
  <c l="1" r="BK147"/>
  <c r="J147"/>
  <c r="J98"/>
  <c r="R147"/>
  <c r="T338"/>
  <c r="BK475"/>
  <c r="R596"/>
  <c r="BK1319"/>
  <c r="J1319"/>
  <c r="J112"/>
  <c r="BK470"/>
  <c r="J470"/>
  <c r="J103"/>
  <c r="T596"/>
  <c r="P788"/>
  <c r="BK1361"/>
  <c r="J1361"/>
  <c r="J113"/>
  <c r="P1593"/>
  <c r="BK848"/>
  <c r="J848"/>
  <c r="J111"/>
  <c r="P1361"/>
  <c r="T1727"/>
  <c r="T147"/>
  <c r="R165"/>
  <c r="BK462"/>
  <c r="J462"/>
  <c r="J102"/>
  <c r="P470"/>
  <c r="BK506"/>
  <c r="J506"/>
  <c r="J106"/>
  <c r="P596"/>
  <c r="BK713"/>
  <c r="J713"/>
  <c r="J108"/>
  <c r="BK788"/>
  <c r="J788"/>
  <c r="J109"/>
  <c r="P796"/>
  <c r="R1319"/>
  <c r="BK1428"/>
  <c r="J1428"/>
  <c r="J115"/>
  <c r="T1544"/>
  <c r="T1593"/>
  <c r="P1636"/>
  <c r="BK2015"/>
  <c r="J2015"/>
  <c r="J120"/>
  <c r="BK165"/>
  <c r="J165"/>
  <c r="J100"/>
  <c r="R338"/>
  <c r="R462"/>
  <c r="R470"/>
  <c r="T475"/>
  <c r="T506"/>
  <c r="P713"/>
  <c r="BK796"/>
  <c r="J796"/>
  <c r="J110"/>
  <c r="P1319"/>
  <c r="R1428"/>
  <c r="R2015"/>
  <c r="BK338"/>
  <c r="J338"/>
  <c r="J101"/>
  <c r="T462"/>
  <c r="R475"/>
  <c r="BK596"/>
  <c r="J596"/>
  <c r="J107"/>
  <c r="R713"/>
  <c r="R788"/>
  <c r="R796"/>
  <c r="T1319"/>
  <c r="BK1727"/>
  <c r="J1727"/>
  <c r="J119"/>
  <c r="P338"/>
  <c r="P146"/>
  <c r="P462"/>
  <c r="T470"/>
  <c r="P475"/>
  <c r="R506"/>
  <c r="T713"/>
  <c r="T788"/>
  <c r="T796"/>
  <c r="R1361"/>
  <c r="P1544"/>
  <c r="BK1636"/>
  <c r="J1636"/>
  <c r="J118"/>
  <c r="T1636"/>
  <c r="P2015"/>
  <c r="T848"/>
  <c r="P1428"/>
  <c r="P1727"/>
  <c r="T2015"/>
  <c r="R848"/>
  <c r="T1428"/>
  <c r="BK1593"/>
  <c r="J1593"/>
  <c r="J117"/>
  <c r="R1593"/>
  <c r="R1636"/>
  <c r="P2316"/>
  <c r="P848"/>
  <c r="T1361"/>
  <c r="BK1544"/>
  <c r="J1544"/>
  <c r="J116"/>
  <c r="R1727"/>
  <c r="BK2316"/>
  <c r="J2316"/>
  <c r="J121"/>
  <c r="R2316"/>
  <c r="T2316"/>
  <c r="BK1420"/>
  <c r="J1420"/>
  <c r="J114"/>
  <c r="BK159"/>
  <c r="J159"/>
  <c r="J99"/>
  <c r="BK2338"/>
  <c r="J2338"/>
  <c r="J122"/>
  <c r="BK2344"/>
  <c r="J2344"/>
  <c r="J124"/>
  <c r="BK2346"/>
  <c r="J2346"/>
  <c r="J125"/>
  <c r="BF1270"/>
  <c r="BF1272"/>
  <c r="BF1285"/>
  <c r="BF1305"/>
  <c r="BF1308"/>
  <c r="BF1316"/>
  <c r="BF1317"/>
  <c r="BF1324"/>
  <c r="BF1326"/>
  <c r="BF1337"/>
  <c r="BF229"/>
  <c r="BF281"/>
  <c r="BF359"/>
  <c r="BF406"/>
  <c r="BF476"/>
  <c r="BF575"/>
  <c r="BF629"/>
  <c r="BF630"/>
  <c r="BF646"/>
  <c r="BF660"/>
  <c r="BF665"/>
  <c r="BF730"/>
  <c r="BF737"/>
  <c r="BF746"/>
  <c r="BF760"/>
  <c r="BF799"/>
  <c r="BF926"/>
  <c r="BF1175"/>
  <c r="BF1193"/>
  <c r="BF1266"/>
  <c r="BF1380"/>
  <c r="BF1421"/>
  <c r="BF1479"/>
  <c r="E135"/>
  <c r="J142"/>
  <c r="BF441"/>
  <c r="BF445"/>
  <c r="BF494"/>
  <c r="BF597"/>
  <c r="BF693"/>
  <c r="BF711"/>
  <c r="BF718"/>
  <c r="BF749"/>
  <c r="BF781"/>
  <c r="BF791"/>
  <c r="BF793"/>
  <c r="BF862"/>
  <c r="BF986"/>
  <c r="BF999"/>
  <c r="BF1139"/>
  <c r="BF1329"/>
  <c r="BF1345"/>
  <c r="BF1383"/>
  <c r="BF1403"/>
  <c r="BF1412"/>
  <c r="BF1419"/>
  <c r="BF1489"/>
  <c r="BF1115"/>
  <c r="BF1251"/>
  <c r="BF205"/>
  <c r="BF304"/>
  <c r="BF469"/>
  <c r="BF503"/>
  <c r="BF709"/>
  <c r="BF712"/>
  <c r="BF775"/>
  <c r="BF1135"/>
  <c r="BF1283"/>
  <c r="BF384"/>
  <c r="BF454"/>
  <c r="BF463"/>
  <c r="BF471"/>
  <c r="BF528"/>
  <c r="BF531"/>
  <c r="BF558"/>
  <c r="BF687"/>
  <c r="BF701"/>
  <c r="BF720"/>
  <c r="BF721"/>
  <c r="BF724"/>
  <c r="BF725"/>
  <c r="BF731"/>
  <c r="BF734"/>
  <c r="BF747"/>
  <c r="BF801"/>
  <c r="BF844"/>
  <c r="BF850"/>
  <c r="BF1376"/>
  <c r="BF1439"/>
  <c r="BF1653"/>
  <c r="BF202"/>
  <c r="BF255"/>
  <c r="BF297"/>
  <c r="BF312"/>
  <c r="BF381"/>
  <c r="BF472"/>
  <c r="BF492"/>
  <c r="BF507"/>
  <c r="BF520"/>
  <c r="BF522"/>
  <c r="BF562"/>
  <c r="BF640"/>
  <c r="BF644"/>
  <c r="BF675"/>
  <c r="BF727"/>
  <c r="BF785"/>
  <c r="BF997"/>
  <c r="BF998"/>
  <c r="BF1211"/>
  <c r="BF1429"/>
  <c r="BF1449"/>
  <c r="BF1469"/>
  <c r="BF752"/>
  <c r="BF795"/>
  <c r="BF804"/>
  <c r="BF866"/>
  <c r="BF990"/>
  <c r="BF1093"/>
  <c r="BF1247"/>
  <c r="F91"/>
  <c r="BF160"/>
  <c r="BF166"/>
  <c r="BF448"/>
  <c r="BF565"/>
  <c r="BF579"/>
  <c r="BF768"/>
  <c r="BF772"/>
  <c r="BF1359"/>
  <c r="BF1409"/>
  <c r="BF1410"/>
  <c r="BF1415"/>
  <c r="BF1418"/>
  <c r="BF1459"/>
  <c r="BF1504"/>
  <c r="BF1512"/>
  <c r="BF1523"/>
  <c r="BF1534"/>
  <c r="BF1538"/>
  <c r="BF1541"/>
  <c r="BF1542"/>
  <c r="BF1543"/>
  <c r="BF1545"/>
  <c r="BF1561"/>
  <c r="BF1564"/>
  <c r="BF1572"/>
  <c r="BF1254"/>
  <c r="BF1276"/>
  <c r="BF1293"/>
  <c r="BF335"/>
  <c r="BF449"/>
  <c r="BF466"/>
  <c r="BF490"/>
  <c r="BF534"/>
  <c r="BF552"/>
  <c r="BF616"/>
  <c r="BF729"/>
  <c r="BF825"/>
  <c r="BF1334"/>
  <c r="BF1411"/>
  <c r="BF1590"/>
  <c r="BF1594"/>
  <c r="BF1633"/>
  <c r="BF1691"/>
  <c r="F92"/>
  <c r="BF184"/>
  <c r="BF435"/>
  <c r="BF484"/>
  <c r="BF498"/>
  <c r="BF548"/>
  <c r="BF710"/>
  <c r="BF849"/>
  <c r="BF873"/>
  <c r="BF992"/>
  <c r="BF1307"/>
  <c r="BF1314"/>
  <c r="BF1370"/>
  <c r="BF1643"/>
  <c r="BF1678"/>
  <c r="BF1705"/>
  <c r="BF1724"/>
  <c r="BF1877"/>
  <c r="BF1985"/>
  <c r="BF2016"/>
  <c r="BF2059"/>
  <c r="BF2208"/>
  <c r="BF2212"/>
  <c r="BF2317"/>
  <c r="BF1075"/>
  <c r="BF2102"/>
  <c r="BF2257"/>
  <c r="BF2300"/>
  <c r="BF2347"/>
  <c r="BF846"/>
  <c r="BF1268"/>
  <c r="BF1318"/>
  <c r="BF1322"/>
  <c r="BF1340"/>
  <c r="BF1341"/>
  <c r="BF1344"/>
  <c r="BF1358"/>
  <c r="BF1362"/>
  <c r="BF1609"/>
  <c r="BF1634"/>
  <c r="BF1637"/>
  <c r="BF1661"/>
  <c r="BF1728"/>
  <c r="BF1915"/>
  <c r="J89"/>
  <c r="BF151"/>
  <c r="BF569"/>
  <c r="BF583"/>
  <c r="BF587"/>
  <c r="BF594"/>
  <c r="BF595"/>
  <c r="BF625"/>
  <c r="BF664"/>
  <c r="BF683"/>
  <c r="BF697"/>
  <c r="BF714"/>
  <c r="BF748"/>
  <c r="BF839"/>
  <c r="BF983"/>
  <c r="BF1111"/>
  <c r="BF1138"/>
  <c r="BF1229"/>
  <c r="BF1257"/>
  <c r="BF1260"/>
  <c r="BF1263"/>
  <c r="BF1716"/>
  <c r="BF1722"/>
  <c r="BF1765"/>
  <c r="BF1876"/>
  <c r="BF2145"/>
  <c r="BF2188"/>
  <c r="BF2211"/>
  <c r="BF2214"/>
  <c r="BF2337"/>
  <c r="BF2339"/>
  <c r="BF715"/>
  <c r="BF787"/>
  <c r="BF789"/>
  <c r="BF950"/>
  <c r="BF993"/>
  <c r="BF994"/>
  <c r="BF995"/>
  <c r="BF1696"/>
  <c r="BF1697"/>
  <c r="BF1725"/>
  <c r="BF1726"/>
  <c r="BF1999"/>
  <c r="BF2206"/>
  <c r="BF2209"/>
  <c r="BF2327"/>
  <c r="BF2345"/>
  <c r="BF759"/>
  <c r="BF794"/>
  <c r="BF1035"/>
  <c r="BF1055"/>
  <c r="BF1117"/>
  <c r="BF1339"/>
  <c r="BF1356"/>
  <c r="J141"/>
  <c r="BF291"/>
  <c r="BF452"/>
  <c r="BF464"/>
  <c r="BF467"/>
  <c r="BF504"/>
  <c r="BF505"/>
  <c r="BF593"/>
  <c r="BF726"/>
  <c r="BF743"/>
  <c r="BF851"/>
  <c r="BF1017"/>
  <c r="BF388"/>
  <c r="BF432"/>
  <c r="BF482"/>
  <c r="BF517"/>
  <c r="BF589"/>
  <c r="BF631"/>
  <c r="BF754"/>
  <c r="BF786"/>
  <c r="BF808"/>
  <c r="BF822"/>
  <c r="BF842"/>
  <c r="BF1264"/>
  <c r="BF1315"/>
  <c r="BF1327"/>
  <c r="BF1342"/>
  <c r="BF1354"/>
  <c r="BF1580"/>
  <c r="BF1630"/>
  <c r="BF1635"/>
  <c r="BF1649"/>
  <c r="BF1669"/>
  <c r="BF1703"/>
  <c r="BF1713"/>
  <c r="BF1802"/>
  <c r="BF1839"/>
  <c r="BF1929"/>
  <c r="BF1943"/>
  <c r="BF1957"/>
  <c r="BF1971"/>
  <c r="BF2007"/>
  <c r="BF859"/>
  <c r="BF1157"/>
  <c r="BF1320"/>
  <c r="BF1328"/>
  <c r="BF1332"/>
  <c r="BF1360"/>
  <c r="BF1364"/>
  <c r="BF1401"/>
  <c r="BF1463"/>
  <c r="BF1582"/>
  <c r="BF1592"/>
  <c r="BF1597"/>
  <c r="BF1600"/>
  <c r="BF1622"/>
  <c r="BF1628"/>
  <c r="BF1665"/>
  <c r="BF1672"/>
  <c r="BF1680"/>
  <c r="BF148"/>
  <c r="BF155"/>
  <c r="BF332"/>
  <c r="BF339"/>
  <c r="BF424"/>
  <c r="BF427"/>
  <c r="BF656"/>
  <c r="BF671"/>
  <c r="BF705"/>
  <c r="BF728"/>
  <c r="BF733"/>
  <c r="BF755"/>
  <c r="BF771"/>
  <c r="BF774"/>
  <c r="BF797"/>
  <c r="BF858"/>
  <c r="BF864"/>
  <c r="BF1261"/>
  <c r="BF1553"/>
  <c r="BF1591"/>
  <c r="BF1603"/>
  <c r="BF1606"/>
  <c r="BF1619"/>
  <c r="BF1625"/>
  <c r="BF1682"/>
  <c r="BF1688"/>
  <c r="BF1693"/>
  <c r="BF1709"/>
  <c r="BF538"/>
  <c r="BF586"/>
  <c r="BF607"/>
  <c r="BF847"/>
  <c r="BF861"/>
  <c r="BF996"/>
  <c r="BF1053"/>
  <c r="BF1057"/>
  <c r="BF1279"/>
  <c r="BF1281"/>
  <c r="BF1346"/>
  <c r="BF1378"/>
  <c r="BF1381"/>
  <c r="BF1399"/>
  <c r="BF1405"/>
  <c r="BF1914"/>
  <c r="F33"/>
  <c i="1" r="AZ95"/>
  <c r="AZ94"/>
  <c r="AV94"/>
  <c r="AK29"/>
  <c i="2" r="J33"/>
  <c i="1" r="AV95"/>
  <c i="2" r="F37"/>
  <c i="1" r="BD95"/>
  <c r="BD94"/>
  <c r="W33"/>
  <c i="2" r="F36"/>
  <c i="1" r="BC95"/>
  <c r="BC94"/>
  <c r="AY94"/>
  <c i="2" r="F35"/>
  <c i="1" r="BB95"/>
  <c r="BB94"/>
  <c r="W31"/>
  <c i="2" l="1" r="R474"/>
  <c r="P474"/>
  <c r="P145"/>
  <c i="1" r="AU95"/>
  <c i="2" r="T146"/>
  <c r="BK474"/>
  <c r="J474"/>
  <c r="J104"/>
  <c r="T474"/>
  <c r="R146"/>
  <c r="R145"/>
  <c r="BK146"/>
  <c r="J146"/>
  <c r="J97"/>
  <c r="J475"/>
  <c r="J105"/>
  <c r="BK2343"/>
  <c r="J2343"/>
  <c r="J123"/>
  <c i="1" r="W32"/>
  <c r="AX94"/>
  <c r="W29"/>
  <c i="2" r="J34"/>
  <c i="1" r="AW95"/>
  <c r="AT95"/>
  <c i="2" r="F34"/>
  <c i="1" r="BA95"/>
  <c r="BA94"/>
  <c r="W30"/>
  <c r="AU94"/>
  <c i="2" l="1" r="T145"/>
  <c r="BK145"/>
  <c r="J145"/>
  <c r="J30"/>
  <c i="1" r="AG95"/>
  <c r="AG94"/>
  <c r="AK26"/>
  <c r="AW94"/>
  <c r="AK30"/>
  <c i="2" l="1" r="J39"/>
  <c r="J96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<sst xmlns="http://schemas.openxmlformats.org/spreadsheetml/2006/main">
  <si>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</si>
  <si>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</si>
  <si>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</si>
  <si>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</si>
  <si>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</si>
  <si>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{bc17cd60-382a-4dc7-91fc-5693a6c8b4b9}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</si>
  <si>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</si>
  <si>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</si>
  <si>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</si>
  <si>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</si>
  <si>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</si>
  <si>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</si>
  <si>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</si>
  <si>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</si>
  <si>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</si>
  <si>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</si>
  <si>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</si>
  <si>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Náměstí Svobody</t>
  </si>
  <si>
    <t>KSO:</t>
  </si>
  <si>
    <t>CC-CZ:</t>
  </si>
  <si>
    <t>Místo:</t>
  </si>
  <si>
    <t xml:space="preserve"> </t>
  </si>
  <si>
    <t>Datum:</t>
  </si>
  <si>
    <t>6. 8. 2023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</si>
  <si>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</si>
  <si>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</si>
  <si>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</si>
  <si>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</si>
  <si>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</si>
  <si>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</si>
  <si>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</si>
  <si>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</si>
  <si>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</si>
  <si>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</si>
  <si>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</si>
  <si>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</si>
  <si>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</si>
  <si>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</si>
  <si>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</si>
  <si>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</si>
  <si>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</si>
  <si>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</si>
  <si>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</si>
  <si>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</si>
  <si>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</si>
  <si>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</si>
  <si>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</si>
  <si>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</si>
  <si>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</si>
  <si>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</si>
  <si>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</si>
  <si>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</si>
  <si>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</si>
  <si>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</si>
  <si>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</si>
  <si>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</si>
  <si>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</si>
  <si>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</si>
  <si>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</si>
  <si>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</si>
  <si>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</si>
  <si>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</si>
  <si>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</si>
  <si>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</si>
  <si>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</si>
  <si>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</si>
  <si>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</si>
  <si>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</si>
  <si>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</si>
  <si>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</si>
  <si>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</si>
  <si>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</si>
  <si>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</si>
  <si>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</si>
  <si>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</si>
  <si>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</si>
  <si>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</si>
  <si>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</si>
  <si>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</si>
  <si>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Byt č.7, dveře č.36,3.patro, 5.schodiště</t>
  </si>
  <si>
    <t>STA</t>
  </si>
  <si>
    <t>1</t>
  </si>
  <si>
    <t>{a79f01c0-c4d4-42f9-8f14-54cc3908ad7f}</t>
  </si>
  <si>
    <t>KRYCÍ LIST SOUPISU PRACÍ</t>
  </si>
  <si>
    <t>Objekt:</t>
  </si>
  <si>
    <t>01 - Byt č.7, dveře č.36,3.patro, 5.schodiště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</si>
  <si>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</si>
  <si>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</si>
  <si>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</si>
  <si>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</si>
  <si>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</si>
  <si>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</si>
  <si>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</si>
  <si>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</si>
  <si>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</si>
  <si>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</si>
  <si>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</si>
  <si>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</si>
  <si>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</si>
  <si>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</si>
  <si>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</si>
  <si>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</si>
  <si>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</si>
  <si>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</si>
  <si>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</si>
  <si>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</si>
  <si>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</si>
  <si>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</si>
  <si>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</si>
  <si>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</si>
  <si>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</si>
  <si>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</si>
  <si>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</si>
  <si>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</si>
  <si>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</si>
  <si>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</si>
  <si>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</si>
  <si>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</si>
  <si>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</si>
  <si>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</si>
  <si>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</si>
  <si>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</si>
  <si>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</si>
  <si>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</si>
  <si>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</si>
  <si>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</si>
  <si>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</si>
  <si>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</si>
  <si>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</si>
  <si>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</si>
  <si>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</si>
  <si>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</si>
  <si>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</si>
  <si>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</si>
  <si>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</si>
  <si>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</si>
  <si>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</si>
  <si>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</si>
  <si>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</si>
  <si>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340238211</t>
  </si>
  <si>
    <t>Zazdívka otvorů v příčkách nebo stěnách plochy do 1 m2 cihlami plnými tl do 100 mm</t>
  </si>
  <si>
    <t>m2</t>
  </si>
  <si>
    <t>4</t>
  </si>
  <si>
    <t>2</t>
  </si>
  <si>
    <t>1233940501</t>
  </si>
  <si>
    <t>VV</t>
  </si>
  <si>
    <t>Pro výměnu stoupaček</t>
  </si>
  <si>
    <t>10</t>
  </si>
  <si>
    <t>346244354</t>
  </si>
  <si>
    <t>Obezdívka koupelnových van ploch rovných tl 100 mm z pórobetonových přesných tvárnic</t>
  </si>
  <si>
    <t>-573849066</t>
  </si>
  <si>
    <t>vana</t>
  </si>
  <si>
    <t>0,6*2,4</t>
  </si>
  <si>
    <t>Součet</t>
  </si>
  <si>
    <t>5</t>
  </si>
  <si>
    <t>346272256</t>
  </si>
  <si>
    <t>Přizdívka z pórobetonových tvárnic tl 150 mm</t>
  </si>
  <si>
    <t>2030771525</t>
  </si>
  <si>
    <t xml:space="preserve">Zazdění WC nádržky </t>
  </si>
  <si>
    <t>0,873*1,1</t>
  </si>
  <si>
    <t>Vodorovné konstrukce</t>
  </si>
  <si>
    <t>6</t>
  </si>
  <si>
    <t>411388621</t>
  </si>
  <si>
    <t>Zabetonování otvorů tl do 150 mm ze suchých směsí pl do 0,25 m2 ve stropech</t>
  </si>
  <si>
    <t>kus</t>
  </si>
  <si>
    <t>-440726401</t>
  </si>
  <si>
    <t>Otvor pro připojení nových stoupaček vodovodu a kanalizace</t>
  </si>
  <si>
    <t>podlaha a strop</t>
  </si>
  <si>
    <t>4*2</t>
  </si>
  <si>
    <t>Úpravy povrchů, podlahy a osazování výplní</t>
  </si>
  <si>
    <t>7</t>
  </si>
  <si>
    <t>611131121</t>
  </si>
  <si>
    <t>Penetrační disperzní nátěr vnitřních stropů nanášený ručně</t>
  </si>
  <si>
    <t>1146197475</t>
  </si>
  <si>
    <t>Kuchyně</t>
  </si>
  <si>
    <t>3,12*3+1*(5,389-3,12)-0,125*0,925-0,24*1,5</t>
  </si>
  <si>
    <t>Komora</t>
  </si>
  <si>
    <t>2,2*1,95</t>
  </si>
  <si>
    <t>Sklad</t>
  </si>
  <si>
    <t>1,773*0,825+0,28*0,1</t>
  </si>
  <si>
    <t>Předsíň</t>
  </si>
  <si>
    <t>5,68*2,9-0,135*2,9-(0,815+0,05)*(1,803+0,05)</t>
  </si>
  <si>
    <t>WC</t>
  </si>
  <si>
    <t>1,299*0,9</t>
  </si>
  <si>
    <t>Koupelna</t>
  </si>
  <si>
    <t>2,443*1,8-0,25*0,426+0,88*(3,854-2,443)</t>
  </si>
  <si>
    <t>Obývací pokoj</t>
  </si>
  <si>
    <t>5,538*4,682-0,15*0,31-0,275*0,426-0,235*0,31-0,1*0,392</t>
  </si>
  <si>
    <t>Ložnice</t>
  </si>
  <si>
    <t>5,922*3,164-0,1*0,51+0,842*0,1</t>
  </si>
  <si>
    <t>8</t>
  </si>
  <si>
    <t>611311131</t>
  </si>
  <si>
    <t>Potažení vnitřních rovných stropů vápenným štukem tloušťky do 3 mm</t>
  </si>
  <si>
    <t>1342655352</t>
  </si>
  <si>
    <t>9</t>
  </si>
  <si>
    <t>611315111</t>
  </si>
  <si>
    <t>Vápenná hladká omítka rýh ve stropech šířky do 150 mm</t>
  </si>
  <si>
    <t>1547770904</t>
  </si>
  <si>
    <t>Strop elektro</t>
  </si>
  <si>
    <t>16*0,1</t>
  </si>
  <si>
    <t>612131101</t>
  </si>
  <si>
    <t>Cementový postřik vnitřních stěn nanášený celoplošně ručně</t>
  </si>
  <si>
    <t>1808479024</t>
  </si>
  <si>
    <t>Kuchyně po obkladu</t>
  </si>
  <si>
    <t>0,6*(3,12+1,2+0,6)</t>
  </si>
  <si>
    <t>(1,299*2+0,9*2-0,65)*1,25</t>
  </si>
  <si>
    <t>Koupelna po obkladu</t>
  </si>
  <si>
    <t>(3,854*2+1,8*2)*2,11-0,88*0,974-0,65*2,08*2+0,25*0,974*2+0,25*0,88</t>
  </si>
  <si>
    <t>Vodovodní stoupačka - předpoklad komora</t>
  </si>
  <si>
    <t>3*0,3</t>
  </si>
  <si>
    <t>Kanalizační stoupačka - předpoklad kuchyně</t>
  </si>
  <si>
    <t>0,2*3</t>
  </si>
  <si>
    <t>Kanalizační připojovací potrubí v kuchyni pro myčku</t>
  </si>
  <si>
    <t>1*0,2</t>
  </si>
  <si>
    <t>Vodovodní potrubí do kuchyně</t>
  </si>
  <si>
    <t>4*0,2</t>
  </si>
  <si>
    <t>Elektro stěny</t>
  </si>
  <si>
    <t>190*0,1</t>
  </si>
  <si>
    <t>Stoupačky kanalizace</t>
  </si>
  <si>
    <t>4*0,3</t>
  </si>
  <si>
    <t>25*0,2</t>
  </si>
  <si>
    <t>11</t>
  </si>
  <si>
    <t>612131121</t>
  </si>
  <si>
    <t>Penetrační disperzní nátěr vnitřních stěn nanášený ručně</t>
  </si>
  <si>
    <t>1532551313</t>
  </si>
  <si>
    <t>STĚNY</t>
  </si>
  <si>
    <t>5,389*2,897*2+3*2,943*2-1,65*(3,075+0,525)-0,65*2,08-0,75*2,08</t>
  </si>
  <si>
    <t>0,15*(1,62+3,075+0,525)</t>
  </si>
  <si>
    <t>1,95*2,897*2+2,2*2,897*2-1,18*1,61-0,667*2,95-0,65*2,08+0,2*1,61*2</t>
  </si>
  <si>
    <t>0,815*2,172+1,803*2,172-0,287*1,82+0,15*0,287+0,15*2*1,82</t>
  </si>
  <si>
    <t>5,68*2,927*2-(0,815+0,05)*2,927+1,032*2,927-0,845*2,085-0,65*2,08*2-1,393*2,927</t>
  </si>
  <si>
    <t>2,9*2,927-2,927*1,2-1,70*2,7</t>
  </si>
  <si>
    <t>0,9*2,93*2+1,299*2,93*2-0,65*2,8*2-0,65*1,76+0,25*1,76*2</t>
  </si>
  <si>
    <t>(3,854*2+1,8*2)*2,93-0,88*1,76-0,65*2,08*2+0,25*1,76*2+0,25*0,88</t>
  </si>
  <si>
    <t>5,538*2,939*2+4,682*2,939*2-0,846*2,101-1,70*2,7-(4,682-0,235-0,15)*2,939</t>
  </si>
  <si>
    <t>5,922*2,94*2+3,164*2,94*2-0,65*2,08-0,85*2,1-1,93*(3,534+0,842)+0,3*1,93*2+0,1*2,94</t>
  </si>
  <si>
    <t>ODPOČET OBKLADY</t>
  </si>
  <si>
    <t>-(1,299*2+0,9*2-0,65)*1,25</t>
  </si>
  <si>
    <t>-((3,854*2+1,8*2)*2,11-0,88*0,974-0,65*2,08*2+0,25*0,974*2+0,25*0,88)</t>
  </si>
  <si>
    <t>12</t>
  </si>
  <si>
    <t>612311131</t>
  </si>
  <si>
    <t>Potažení vnitřních stěn vápenným štukem tloušťky do 3 mm</t>
  </si>
  <si>
    <t>-446427480</t>
  </si>
  <si>
    <t>13</t>
  </si>
  <si>
    <t>612315111</t>
  </si>
  <si>
    <t>Vápenná hladká omítka rýh ve stěnách šířky do 150 mm</t>
  </si>
  <si>
    <t>-1613155057</t>
  </si>
  <si>
    <t>Vodovodní stoupačky</t>
  </si>
  <si>
    <t>3*0,3*4</t>
  </si>
  <si>
    <t>Kanalizace</t>
  </si>
  <si>
    <t>11*0,25</t>
  </si>
  <si>
    <t>Vodovod</t>
  </si>
  <si>
    <t>12*0,25</t>
  </si>
  <si>
    <t>14</t>
  </si>
  <si>
    <t>612315112</t>
  </si>
  <si>
    <t>Vápenná hladká omítka rýh ve stěnách šířky do 300 mm</t>
  </si>
  <si>
    <t>591191193</t>
  </si>
  <si>
    <t xml:space="preserve">Stoupačky kanalizace </t>
  </si>
  <si>
    <t>3*0,3*5</t>
  </si>
  <si>
    <t>612315211</t>
  </si>
  <si>
    <t>Vápenná hladká omítka malých ploch do 0,09 m2 na stěnách</t>
  </si>
  <si>
    <t>995167504</t>
  </si>
  <si>
    <t>Začištění nik s vodoměry</t>
  </si>
  <si>
    <t>16</t>
  </si>
  <si>
    <t>612321121</t>
  </si>
  <si>
    <t>Vápenocementová omítka hladká jednovrstvá vnitřních stěn nanášená ručně</t>
  </si>
  <si>
    <t>-120032503</t>
  </si>
  <si>
    <t>17</t>
  </si>
  <si>
    <t>619991001</t>
  </si>
  <si>
    <t>Zakrytí podlah fólií přilepenou lepící páskou</t>
  </si>
  <si>
    <t>-1927823119</t>
  </si>
  <si>
    <t>Balkony</t>
  </si>
  <si>
    <t>2,083*1,076+2,39*1,31</t>
  </si>
  <si>
    <t>327</t>
  </si>
  <si>
    <t>632451441</t>
  </si>
  <si>
    <t>Doplnění cementového potěru hlazeného pl do 1 m2 tl přes 30 do 40 mm</t>
  </si>
  <si>
    <t>1723112098</t>
  </si>
  <si>
    <t>Oprava podkladu po odstranění parket</t>
  </si>
  <si>
    <t>30</t>
  </si>
  <si>
    <t>328</t>
  </si>
  <si>
    <t>632902211</t>
  </si>
  <si>
    <t>Příprava zatvrdlého povrchu betonových mazanin pro cementový potěr cementovým mlékem s přísadou</t>
  </si>
  <si>
    <t>1396808260</t>
  </si>
  <si>
    <t>Ostatní konstrukce a práce, bourání</t>
  </si>
  <si>
    <t>949101111</t>
  </si>
  <si>
    <t>Lešení pomocné pro objekty pozemních staveb s lešeňovou podlahou v do 1,9 m zatížení do 150 kg/m2</t>
  </si>
  <si>
    <t>-1023424091</t>
  </si>
  <si>
    <t>952901111</t>
  </si>
  <si>
    <t>Vyčištění budov bytové a občanské výstavby při výšce podlaží do 4 m</t>
  </si>
  <si>
    <t>1838278865</t>
  </si>
  <si>
    <t>Balkon do dvora</t>
  </si>
  <si>
    <t>2,038*2,359</t>
  </si>
  <si>
    <t>18</t>
  </si>
  <si>
    <t>952902021</t>
  </si>
  <si>
    <t>Čištění budov zametení hladkých podlah</t>
  </si>
  <si>
    <t>-1828580272</t>
  </si>
  <si>
    <t>Společné prostory dny x plocha</t>
  </si>
  <si>
    <t>45*100</t>
  </si>
  <si>
    <t>19</t>
  </si>
  <si>
    <t>962031132</t>
  </si>
  <si>
    <t>Bourání příček z cihel pálených na MVC tl do 100 mm</t>
  </si>
  <si>
    <t>248135820</t>
  </si>
  <si>
    <t>0,6*2,3</t>
  </si>
  <si>
    <t>20</t>
  </si>
  <si>
    <t>965046111</t>
  </si>
  <si>
    <t>Broušení stávajících betonových podlah úběr do 3 mm</t>
  </si>
  <si>
    <t>-869492297</t>
  </si>
  <si>
    <t>Spíž</t>
  </si>
  <si>
    <t>965046119</t>
  </si>
  <si>
    <t>Příplatek k broušení stávajících betonových podlah za každý další 1 mm úběru</t>
  </si>
  <si>
    <t>-306326658</t>
  </si>
  <si>
    <t>22</t>
  </si>
  <si>
    <t>971033331</t>
  </si>
  <si>
    <t>Vybourání otvorů ve zdivu cihelném pl do 0,09 m2 na MVC nebo MV tl do 150 mm</t>
  </si>
  <si>
    <t>2004773792</t>
  </si>
  <si>
    <t>Rozvody ZTI a elektro</t>
  </si>
  <si>
    <t>23</t>
  </si>
  <si>
    <t>972054311</t>
  </si>
  <si>
    <t>Vybourání otvorů v ŽB stropech nebo klenbách pl do 0,25 m2 tl do 80 mm</t>
  </si>
  <si>
    <t>-718839239</t>
  </si>
  <si>
    <t>2*5</t>
  </si>
  <si>
    <t>24</t>
  </si>
  <si>
    <t>977132111</t>
  </si>
  <si>
    <t>Vyvrtání otvorů pro elektroinstalační krabice ve stěnách z cihel hloubky do 60 mm</t>
  </si>
  <si>
    <t>-1213044793</t>
  </si>
  <si>
    <t>Krabice elektro</t>
  </si>
  <si>
    <t>31+40</t>
  </si>
  <si>
    <t>25</t>
  </si>
  <si>
    <t>974031143</t>
  </si>
  <si>
    <t>Vysekání rýh ve zdivu cihelném hl do 70 mm š do 100 mm</t>
  </si>
  <si>
    <t>m</t>
  </si>
  <si>
    <t>-724601127</t>
  </si>
  <si>
    <t xml:space="preserve">Vodovod </t>
  </si>
  <si>
    <t>26</t>
  </si>
  <si>
    <t>974031147</t>
  </si>
  <si>
    <t>Vysekání rýh ve zdivu cihelném hl do 70 mm š do 300 mm</t>
  </si>
  <si>
    <t>1680499630</t>
  </si>
  <si>
    <t>3*4</t>
  </si>
  <si>
    <t>27</t>
  </si>
  <si>
    <t>974031155</t>
  </si>
  <si>
    <t>Vysekání rýh ve zdivu cihelném hl do 100 mm š do 200 mm</t>
  </si>
  <si>
    <t>-1420554454</t>
  </si>
  <si>
    <t>3*5</t>
  </si>
  <si>
    <t>29</t>
  </si>
  <si>
    <t>974082116</t>
  </si>
  <si>
    <t>Vysekání rýh pro vodiče v omítce MV nebo MVC stěn š do 150 mm</t>
  </si>
  <si>
    <t>-559074870</t>
  </si>
  <si>
    <t>32</t>
  </si>
  <si>
    <t>974082112</t>
  </si>
  <si>
    <t>Vysekání rýh pro ploché vodiče v omítce MV nebo MVC stěn š do 30 mm</t>
  </si>
  <si>
    <t>1272560948</t>
  </si>
  <si>
    <t>Elektro</t>
  </si>
  <si>
    <t>190</t>
  </si>
  <si>
    <t>33</t>
  </si>
  <si>
    <t>974082172</t>
  </si>
  <si>
    <t>Vysekání rýh pro ploché vodiče v omítce MV nebo MVC stropů š do 30 mm</t>
  </si>
  <si>
    <t>-203027784</t>
  </si>
  <si>
    <t>31</t>
  </si>
  <si>
    <t>978013191</t>
  </si>
  <si>
    <t>Otlučení (osekání) vnitřní vápenné nebo vápenocementové omítky stěn v rozsahu do 100 %</t>
  </si>
  <si>
    <t>-939497755</t>
  </si>
  <si>
    <t>Kuchyně pod obklad</t>
  </si>
  <si>
    <t>WC po obklad</t>
  </si>
  <si>
    <t>Koupelna pod obklad</t>
  </si>
  <si>
    <t>997</t>
  </si>
  <si>
    <t>Přesun sutě</t>
  </si>
  <si>
    <t>34</t>
  </si>
  <si>
    <t>997013215</t>
  </si>
  <si>
    <t>Vnitrostaveništní doprava suti a vybouraných hmot pro budovy v přes 15 do 18 m ručně</t>
  </si>
  <si>
    <t>t</t>
  </si>
  <si>
    <t>1602794345</t>
  </si>
  <si>
    <t>35</t>
  </si>
  <si>
    <t>997013219</t>
  </si>
  <si>
    <t>Příplatek k vnitrostaveništní dopravě suti a vybouraných hmot za zvětšenou dopravu suti ZKD 10 m</t>
  </si>
  <si>
    <t>689306914</t>
  </si>
  <si>
    <t>12,773*25 'Přepočtené koeficientem množství</t>
  </si>
  <si>
    <t>36</t>
  </si>
  <si>
    <t>997013501</t>
  </si>
  <si>
    <t>Odvoz suti a vybouraných hmot na skládku nebo meziskládku do 1 km se složením</t>
  </si>
  <si>
    <t>516329887</t>
  </si>
  <si>
    <t>37</t>
  </si>
  <si>
    <t>997013509</t>
  </si>
  <si>
    <t>Příplatek k odvozu suti a vybouraných hmot na skládku ZKD 1 km přes 1 km</t>
  </si>
  <si>
    <t>-1105705736</t>
  </si>
  <si>
    <t>12,773*19 'Přepočtené koeficientem množství</t>
  </si>
  <si>
    <t>38</t>
  </si>
  <si>
    <t>997013631</t>
  </si>
  <si>
    <t>Poplatek za uložení na skládce (skládkovné) stavebního odpadu směsného kód odpadu 17 09 04</t>
  </si>
  <si>
    <t>130987730</t>
  </si>
  <si>
    <t>998</t>
  </si>
  <si>
    <t>Přesun hmot</t>
  </si>
  <si>
    <t>39</t>
  </si>
  <si>
    <t>998018003</t>
  </si>
  <si>
    <t>Přesun hmot ruční pro budovy v přes 12 do 24 m</t>
  </si>
  <si>
    <t>1154960746</t>
  </si>
  <si>
    <t>40</t>
  </si>
  <si>
    <t>998018011</t>
  </si>
  <si>
    <t>Příplatek k ručnímu přesunu hmot pro budovy zděné za zvětšený přesun ZKD 100 m</t>
  </si>
  <si>
    <t>-533267944</t>
  </si>
  <si>
    <t>8,314*2 'Přepočtené koeficientem množství</t>
  </si>
  <si>
    <t>PSV</t>
  </si>
  <si>
    <t>Práce a dodávky PSV</t>
  </si>
  <si>
    <t>711</t>
  </si>
  <si>
    <t>Izolace proti vodě, vlhkosti a plynům</t>
  </si>
  <si>
    <t>46</t>
  </si>
  <si>
    <t>711199101</t>
  </si>
  <si>
    <t>Provedení těsnícího pásu do spoje dilatační nebo styčné spáry podlaha - stěna</t>
  </si>
  <si>
    <t>-111408940</t>
  </si>
  <si>
    <t xml:space="preserve">Koupelna  - styk podlahy s obkladem</t>
  </si>
  <si>
    <t>2*1,8+2*3,854</t>
  </si>
  <si>
    <t>V ruhu za vanou</t>
  </si>
  <si>
    <t>2,2</t>
  </si>
  <si>
    <t>47</t>
  </si>
  <si>
    <t>M</t>
  </si>
  <si>
    <t>28355022</t>
  </si>
  <si>
    <t>páska pružná těsnící hydroizolační š do 125mm</t>
  </si>
  <si>
    <t>-1319436096</t>
  </si>
  <si>
    <t>13,508*1,05 'Přepočtené koeficientem množství</t>
  </si>
  <si>
    <t>48</t>
  </si>
  <si>
    <t>711199102</t>
  </si>
  <si>
    <t>Provedení těsnícího koutu pro vnější nebo vnitřní roh spáry podlaha - stěna</t>
  </si>
  <si>
    <t>1214879993</t>
  </si>
  <si>
    <t>Koupelna kout</t>
  </si>
  <si>
    <t>Koupelna roh</t>
  </si>
  <si>
    <t>49</t>
  </si>
  <si>
    <t>59054242</t>
  </si>
  <si>
    <t>páska pružná těsnící hydroizolační -kout</t>
  </si>
  <si>
    <t>-1297275951</t>
  </si>
  <si>
    <t>19,047619047619*0,315 'Přepočtené koeficientem množství</t>
  </si>
  <si>
    <t>50</t>
  </si>
  <si>
    <t>59054004</t>
  </si>
  <si>
    <t>páska pružná těsnící hydroizolační-roh</t>
  </si>
  <si>
    <t>-905079157</t>
  </si>
  <si>
    <t>41</t>
  </si>
  <si>
    <t>711493111</t>
  </si>
  <si>
    <t>Izolace proti podpovrchové a tlakové vodě vodorovná těsnicí hmotou dvousložkovou na bázi cementu</t>
  </si>
  <si>
    <t>-987209525</t>
  </si>
  <si>
    <t>42</t>
  </si>
  <si>
    <t>711493121</t>
  </si>
  <si>
    <t>Izolace proti podpovrchové a tlakové vodě svislá těsnicí hmotou dvousložkovou na bázi cementu</t>
  </si>
  <si>
    <t>420493539</t>
  </si>
  <si>
    <t>(1,8*2+3,854*2)*0,1</t>
  </si>
  <si>
    <t>(1+2)*2</t>
  </si>
  <si>
    <t>43</t>
  </si>
  <si>
    <t>998711103</t>
  </si>
  <si>
    <t>Přesun hmot tonážní pro izolace proti vodě, vlhkosti a plynům v objektech výšky do 60 m</t>
  </si>
  <si>
    <t>1032039768</t>
  </si>
  <si>
    <t>44</t>
  </si>
  <si>
    <t>998711181</t>
  </si>
  <si>
    <t>Příplatek k přesunu hmot tonážní 711 prováděný bez použití mechanizace</t>
  </si>
  <si>
    <t>297391726</t>
  </si>
  <si>
    <t>45</t>
  </si>
  <si>
    <t>998711193</t>
  </si>
  <si>
    <t>Příplatek k přesunu hmot tonážní 711 za zvětšený přesun do 500 m</t>
  </si>
  <si>
    <t>-1863121342</t>
  </si>
  <si>
    <t>721</t>
  </si>
  <si>
    <t>Zdravotechnika - vnitřní kanalizace</t>
  </si>
  <si>
    <t>52</t>
  </si>
  <si>
    <t>721140802</t>
  </si>
  <si>
    <t>Demontáž potrubí litinové do DN 100</t>
  </si>
  <si>
    <t>1819600373</t>
  </si>
  <si>
    <t>Stoupačka - předpoklad kuchyně</t>
  </si>
  <si>
    <t xml:space="preserve">Stoupačka kanalizace  WC</t>
  </si>
  <si>
    <t>Stoupačka kanalizace 2x koupelna</t>
  </si>
  <si>
    <t>3*2</t>
  </si>
  <si>
    <t xml:space="preserve">Stoupačka kanalizace  komora</t>
  </si>
  <si>
    <t>53</t>
  </si>
  <si>
    <t>721140915</t>
  </si>
  <si>
    <t>Potrubí litinové propojení potrubí DN 100</t>
  </si>
  <si>
    <t>-1403871252</t>
  </si>
  <si>
    <t>stoupačky kanalizace</t>
  </si>
  <si>
    <t>54</t>
  </si>
  <si>
    <t>HLE.HL91</t>
  </si>
  <si>
    <t>Přechod DN110 z plastových trub na litinové</t>
  </si>
  <si>
    <t>146024702</t>
  </si>
  <si>
    <t>55</t>
  </si>
  <si>
    <t>721140923</t>
  </si>
  <si>
    <t>Potrubí litinové odpadní krácení trub DN 75</t>
  </si>
  <si>
    <t>-1625834543</t>
  </si>
  <si>
    <t xml:space="preserve">Koupelna vana </t>
  </si>
  <si>
    <t>56</t>
  </si>
  <si>
    <t>721170972</t>
  </si>
  <si>
    <t>Potrubí z PVC krácení trub DN 50</t>
  </si>
  <si>
    <t>233452801</t>
  </si>
  <si>
    <t>Dřez kuchyně</t>
  </si>
  <si>
    <t>57</t>
  </si>
  <si>
    <t>721171803</t>
  </si>
  <si>
    <t>Demontáž potrubí z PVC do D 75</t>
  </si>
  <si>
    <t>194460972</t>
  </si>
  <si>
    <t>Dřez kuchyně, umyvadlo koupelna, vana</t>
  </si>
  <si>
    <t>1+1+1</t>
  </si>
  <si>
    <t>58</t>
  </si>
  <si>
    <t>721171808</t>
  </si>
  <si>
    <t>Demontáž potrubí z PVC do D 114</t>
  </si>
  <si>
    <t>-621957167</t>
  </si>
  <si>
    <t>59</t>
  </si>
  <si>
    <t>721174025</t>
  </si>
  <si>
    <t>Potrubí kanalizační z PP odpadní DN 110</t>
  </si>
  <si>
    <t>1823329832</t>
  </si>
  <si>
    <t>Stoupačka kanalizace - předpoklad kuchyně</t>
  </si>
  <si>
    <t>Stoupačka kanalizace WC</t>
  </si>
  <si>
    <t>Stoupačka kanalizace koupelna</t>
  </si>
  <si>
    <t>Stoupačka kanalizace komora</t>
  </si>
  <si>
    <t>60</t>
  </si>
  <si>
    <t>721174042</t>
  </si>
  <si>
    <t>Potrubí kanalizační z PP připojovací DN 40</t>
  </si>
  <si>
    <t>-1334044520</t>
  </si>
  <si>
    <t>Umyvadlo koupelna</t>
  </si>
  <si>
    <t>1,5</t>
  </si>
  <si>
    <t>61</t>
  </si>
  <si>
    <t>721174043</t>
  </si>
  <si>
    <t>Potrubí kanalizační z PP připojovací DN 50</t>
  </si>
  <si>
    <t>882248425</t>
  </si>
  <si>
    <t>Koupelna pračka</t>
  </si>
  <si>
    <t>Myčka kuchyně a dřez</t>
  </si>
  <si>
    <t>62</t>
  </si>
  <si>
    <t>721174044</t>
  </si>
  <si>
    <t>Potrubí kanalizační z PP připojovací DN 75</t>
  </si>
  <si>
    <t>-1054159394</t>
  </si>
  <si>
    <t>Vana koupelna</t>
  </si>
  <si>
    <t>63</t>
  </si>
  <si>
    <t>721174045</t>
  </si>
  <si>
    <t>Potrubí kanalizační z PP připojovací DN 110</t>
  </si>
  <si>
    <t>1495600197</t>
  </si>
  <si>
    <t>64</t>
  </si>
  <si>
    <t>721194104</t>
  </si>
  <si>
    <t>Vyvedení a upevnění odpadních výpustek DN 40</t>
  </si>
  <si>
    <t>-2110014948</t>
  </si>
  <si>
    <t>Koupelna umyvadlo</t>
  </si>
  <si>
    <t>65</t>
  </si>
  <si>
    <t>721194105</t>
  </si>
  <si>
    <t>Vyvedení a upevnění odpadních výpustek DN 50</t>
  </si>
  <si>
    <t>1703652827</t>
  </si>
  <si>
    <t xml:space="preserve">Kuchyně dřez  a myčka</t>
  </si>
  <si>
    <t>1+1</t>
  </si>
  <si>
    <t>66</t>
  </si>
  <si>
    <t>721194107</t>
  </si>
  <si>
    <t>Vyvedení a upevnění odpadních výpustek DN 70</t>
  </si>
  <si>
    <t>253623581</t>
  </si>
  <si>
    <t>Vana</t>
  </si>
  <si>
    <t>67</t>
  </si>
  <si>
    <t>721194109</t>
  </si>
  <si>
    <t>Vyvedení a upevnění odpadních výpustek DN 110</t>
  </si>
  <si>
    <t>1575258626</t>
  </si>
  <si>
    <t>395</t>
  </si>
  <si>
    <t>721229111</t>
  </si>
  <si>
    <t>Montáž zápachové uzávěrky pro pračku a myčku do DN 50 ostatní typ</t>
  </si>
  <si>
    <t>-1668915226</t>
  </si>
  <si>
    <t>Pračka a myčka</t>
  </si>
  <si>
    <t>396</t>
  </si>
  <si>
    <t>55161830</t>
  </si>
  <si>
    <t>uzávěrka zápachová pro pračku a myčku podomítková DN 40/50 nerez</t>
  </si>
  <si>
    <t>1461443319</t>
  </si>
  <si>
    <t>69</t>
  </si>
  <si>
    <t>721290111</t>
  </si>
  <si>
    <t>Zkouška těsnosti potrubí kanalizace vodou do DN 125</t>
  </si>
  <si>
    <t>446937010</t>
  </si>
  <si>
    <t>25,5</t>
  </si>
  <si>
    <t>70</t>
  </si>
  <si>
    <t>721910912</t>
  </si>
  <si>
    <t>Pročištění odpadů svislých v jednom podlaží DN do 200</t>
  </si>
  <si>
    <t>-1120840072</t>
  </si>
  <si>
    <t>Stoupačka</t>
  </si>
  <si>
    <t>71</t>
  </si>
  <si>
    <t>998721103</t>
  </si>
  <si>
    <t>Přesun hmot tonážní pro vnitřní kanalizace v objektech v přes 12 do 24 m</t>
  </si>
  <si>
    <t>-14837260</t>
  </si>
  <si>
    <t>72</t>
  </si>
  <si>
    <t>998721181</t>
  </si>
  <si>
    <t>Příplatek k přesunu hmot tonážní 721 prováděný bez použití mechanizace</t>
  </si>
  <si>
    <t>299798131</t>
  </si>
  <si>
    <t>73</t>
  </si>
  <si>
    <t>998721193</t>
  </si>
  <si>
    <t>Příplatek k přesunu hmot tonážní 721 za zvětšený přesun do 500 m</t>
  </si>
  <si>
    <t>-115821030</t>
  </si>
  <si>
    <t>722</t>
  </si>
  <si>
    <t>Zdravotechnika - vnitřní vodovod</t>
  </si>
  <si>
    <t>75</t>
  </si>
  <si>
    <t>722110821</t>
  </si>
  <si>
    <t>Demontáž potrubí litinového hrdlového do DN 80</t>
  </si>
  <si>
    <t>1923774711</t>
  </si>
  <si>
    <t>Stoupačka vody kuchyně</t>
  </si>
  <si>
    <t>Stoupačka vody WC</t>
  </si>
  <si>
    <t>Stoupačka vody koupelna</t>
  </si>
  <si>
    <t>Stoupačka vody komora</t>
  </si>
  <si>
    <t>76</t>
  </si>
  <si>
    <t>722170801</t>
  </si>
  <si>
    <t>Demontáž rozvodů vody z plastů do D 25</t>
  </si>
  <si>
    <t>1344246837</t>
  </si>
  <si>
    <t>Rozvody v kuchyni</t>
  </si>
  <si>
    <t>2,5*2</t>
  </si>
  <si>
    <t>Rozvod WC</t>
  </si>
  <si>
    <t>Rozvody koupelna</t>
  </si>
  <si>
    <t>5,5*2</t>
  </si>
  <si>
    <t>77</t>
  </si>
  <si>
    <t>722174022</t>
  </si>
  <si>
    <t>Potrubí vodovodní plastové PPR svar polyfuze PN 20 D 20 x 3,4 mm</t>
  </si>
  <si>
    <t>249649216</t>
  </si>
  <si>
    <t>Vodovod kuchyně ke stoupačce - předpoklad komora</t>
  </si>
  <si>
    <t>wC</t>
  </si>
  <si>
    <t>koupelna</t>
  </si>
  <si>
    <t>6,5*2</t>
  </si>
  <si>
    <t>78</t>
  </si>
  <si>
    <t>722174024</t>
  </si>
  <si>
    <t>Potrubí vodovodní plastové PPR svar polyfuze PN 20 D 32 x5,4 mm</t>
  </si>
  <si>
    <t>-1159577276</t>
  </si>
  <si>
    <t>Stoupačka od podlahy ke stropu - předpoklad kuchyně, wc, koupelna</t>
  </si>
  <si>
    <t>79</t>
  </si>
  <si>
    <t>722179191</t>
  </si>
  <si>
    <t>Příplatek k rozvodu vody z plastů za malý rozsah prací na zakázce do 20 m</t>
  </si>
  <si>
    <t>soubor</t>
  </si>
  <si>
    <t>-1476331975</t>
  </si>
  <si>
    <t>80</t>
  </si>
  <si>
    <t>722179192</t>
  </si>
  <si>
    <t>Příplatek k rozvodu vody z plastů za potrubí do D 32 mm do 15 svarů</t>
  </si>
  <si>
    <t>-2090413038</t>
  </si>
  <si>
    <t>81</t>
  </si>
  <si>
    <t>722181211</t>
  </si>
  <si>
    <t>Ochrana vodovodního potrubí přilepenými termoizolačními trubicemi z PE tl do 6 mm DN do 22 mm</t>
  </si>
  <si>
    <t>-541645592</t>
  </si>
  <si>
    <t>82</t>
  </si>
  <si>
    <t>722181212</t>
  </si>
  <si>
    <t>Ochrana vodovodního potrubí přilepenými termoizolačními trubicemi z PE tl do 6 mm DN do 32 mm</t>
  </si>
  <si>
    <t>-2075654801</t>
  </si>
  <si>
    <t>83</t>
  </si>
  <si>
    <t>722181812</t>
  </si>
  <si>
    <t>Demontáž plstěných pásů z trub do D 50</t>
  </si>
  <si>
    <t>-1221543561</t>
  </si>
  <si>
    <t>32,5</t>
  </si>
  <si>
    <t>84</t>
  </si>
  <si>
    <t>722190401</t>
  </si>
  <si>
    <t>Vyvedení a upevnění výpustku do DN 25</t>
  </si>
  <si>
    <t>936057721</t>
  </si>
  <si>
    <t>Kuchyně pro dřez a myčku</t>
  </si>
  <si>
    <t>2+1</t>
  </si>
  <si>
    <t>Pračka</t>
  </si>
  <si>
    <t xml:space="preserve">Koupelna  umyvadlo a vana</t>
  </si>
  <si>
    <t>2+2</t>
  </si>
  <si>
    <t>85</t>
  </si>
  <si>
    <t>722190831</t>
  </si>
  <si>
    <t>Demontáž potrubí z olověných trubek do D 30</t>
  </si>
  <si>
    <t>-1211539912</t>
  </si>
  <si>
    <t>86</t>
  </si>
  <si>
    <t>722190833</t>
  </si>
  <si>
    <t>Demontáž potrubí z olověných trubek do D 53</t>
  </si>
  <si>
    <t>1858261802</t>
  </si>
  <si>
    <t>Stoupačka od podlahy ke stropu - předpoklad komora</t>
  </si>
  <si>
    <t>87</t>
  </si>
  <si>
    <t>722190901</t>
  </si>
  <si>
    <t>Uzavření nebo otevření vodovodního potrubí při opravách</t>
  </si>
  <si>
    <t>406104765</t>
  </si>
  <si>
    <t>88</t>
  </si>
  <si>
    <t>722220152</t>
  </si>
  <si>
    <t>Nástěnka závitová plastová PPR PN 20 DN 20 x G 1/2</t>
  </si>
  <si>
    <t>1316682718</t>
  </si>
  <si>
    <t>Kuchyně dřez a myčka</t>
  </si>
  <si>
    <t>Koupelna umyvadlo, pračka</t>
  </si>
  <si>
    <t>89</t>
  </si>
  <si>
    <t>722220161</t>
  </si>
  <si>
    <t>Nástěnný komplet plastový PPR PN 20 DN 20 x G 1/2</t>
  </si>
  <si>
    <t>1256704042</t>
  </si>
  <si>
    <t>Koupelna vana</t>
  </si>
  <si>
    <t>90</t>
  </si>
  <si>
    <t>722220861</t>
  </si>
  <si>
    <t>Demontáž armatur závitových se dvěma závity G do 3/4</t>
  </si>
  <si>
    <t>-732980465</t>
  </si>
  <si>
    <t>Rohové ventily v kuchyni, vodoměry v kuchyni</t>
  </si>
  <si>
    <t>Rohové koupelna a pračka koupelna</t>
  </si>
  <si>
    <t>Vodoměr WC</t>
  </si>
  <si>
    <t>91</t>
  </si>
  <si>
    <t>722232044</t>
  </si>
  <si>
    <t>Kohout kulový přímý G 3/4 PN 42 do 185°C vnitřní závit</t>
  </si>
  <si>
    <t>81300733</t>
  </si>
  <si>
    <t>U vodoměrů</t>
  </si>
  <si>
    <t>2*2</t>
  </si>
  <si>
    <t>92</t>
  </si>
  <si>
    <t>722232222</t>
  </si>
  <si>
    <t>Kohout kulový rohový G 3/4 PN 42 do 185°C plnoprůtokový s 2x vnějším závitem</t>
  </si>
  <si>
    <t>-1080401393</t>
  </si>
  <si>
    <t>Rohové ventily v kuchyni</t>
  </si>
  <si>
    <t>Rohové ventily umyvadlo</t>
  </si>
  <si>
    <t>93</t>
  </si>
  <si>
    <t>722239101</t>
  </si>
  <si>
    <t>Montáž armatur vodovodních se dvěma závity G 1/2</t>
  </si>
  <si>
    <t>1777816365</t>
  </si>
  <si>
    <t>hadice k umyvadlu</t>
  </si>
  <si>
    <t>94</t>
  </si>
  <si>
    <t>55190006</t>
  </si>
  <si>
    <t>hadice flexibilní sanitární 3/8"</t>
  </si>
  <si>
    <t>1744095018</t>
  </si>
  <si>
    <t>95</t>
  </si>
  <si>
    <t>722260812</t>
  </si>
  <si>
    <t>Demontáž vodoměrů závitových G 3/4</t>
  </si>
  <si>
    <t>591295184</t>
  </si>
  <si>
    <t>V kuchyni</t>
  </si>
  <si>
    <t>96</t>
  </si>
  <si>
    <t>722262227</t>
  </si>
  <si>
    <t>Vodoměr závitový jednovtokový suchoběžný dálkový odečet do 40°C G3/4x130 R100 Qn 4,0 m3/h horizont</t>
  </si>
  <si>
    <t>1995474447</t>
  </si>
  <si>
    <t>Výměna vodoměrů - původně v kuchyni</t>
  </si>
  <si>
    <t>97</t>
  </si>
  <si>
    <t>722290226</t>
  </si>
  <si>
    <t>Zkouška těsnosti vodovodního potrubí závitového do DN 50</t>
  </si>
  <si>
    <t>-1754026478</t>
  </si>
  <si>
    <t>98</t>
  </si>
  <si>
    <t>722290234</t>
  </si>
  <si>
    <t>Proplach a dezinfekce vodovodního potrubí do DN 80</t>
  </si>
  <si>
    <t>1922691705</t>
  </si>
  <si>
    <t>99</t>
  </si>
  <si>
    <t>998722103</t>
  </si>
  <si>
    <t>Přesun hmot tonážní pro vnitřní vodovod v objektech v přes 12 do 24 m</t>
  </si>
  <si>
    <t>-570057463</t>
  </si>
  <si>
    <t>100</t>
  </si>
  <si>
    <t>998722181</t>
  </si>
  <si>
    <t>Příplatek k přesunu hmot tonážní 722 prováděný bez použití mechanizace</t>
  </si>
  <si>
    <t>-81702026</t>
  </si>
  <si>
    <t>725</t>
  </si>
  <si>
    <t>Zdravotechnika - zařizovací předměty</t>
  </si>
  <si>
    <t>119</t>
  </si>
  <si>
    <t>725-1</t>
  </si>
  <si>
    <t>D + M háčku na ručníky</t>
  </si>
  <si>
    <t>ks</t>
  </si>
  <si>
    <t>62429993</t>
  </si>
  <si>
    <t>102</t>
  </si>
  <si>
    <t>725110811</t>
  </si>
  <si>
    <t>Demontáž klozetů splachovací s nádrží</t>
  </si>
  <si>
    <t>2019785548</t>
  </si>
  <si>
    <t>121</t>
  </si>
  <si>
    <t>725119125</t>
  </si>
  <si>
    <t>Montáž klozetových mís závěsných na nosné stěny</t>
  </si>
  <si>
    <t>-1445382305</t>
  </si>
  <si>
    <t>122</t>
  </si>
  <si>
    <t>64236091</t>
  </si>
  <si>
    <t>mísa keramická klozetová závěsná bílá s hlubokým splachováním odpad vodorovný</t>
  </si>
  <si>
    <t>985209859</t>
  </si>
  <si>
    <t>74</t>
  </si>
  <si>
    <t>55167381</t>
  </si>
  <si>
    <t>sedátko klozetové duroplastové bílé s poklopem</t>
  </si>
  <si>
    <t>-1063010893</t>
  </si>
  <si>
    <t>124</t>
  </si>
  <si>
    <t>725210821</t>
  </si>
  <si>
    <t>Demontáž umyvadel bez výtokových armatur</t>
  </si>
  <si>
    <t>-144688830</t>
  </si>
  <si>
    <t>125</t>
  </si>
  <si>
    <t>725219102</t>
  </si>
  <si>
    <t>Montáž umyvadla připevněného na šrouby do zdiva</t>
  </si>
  <si>
    <t>2108293500</t>
  </si>
  <si>
    <t>126</t>
  </si>
  <si>
    <t>64211046</t>
  </si>
  <si>
    <t>umyvadlo keramické závěsné bílé š 600mm</t>
  </si>
  <si>
    <t>-1839093739</t>
  </si>
  <si>
    <t>127</t>
  </si>
  <si>
    <t>725220851</t>
  </si>
  <si>
    <t>Demontáž van akrylátových</t>
  </si>
  <si>
    <t>1507936280</t>
  </si>
  <si>
    <t>128</t>
  </si>
  <si>
    <t>725229103</t>
  </si>
  <si>
    <t>Montáž vany se zápachovou uzávěrkou akrylátových</t>
  </si>
  <si>
    <t>-712920543</t>
  </si>
  <si>
    <t>149</t>
  </si>
  <si>
    <t>55421008</t>
  </si>
  <si>
    <t>vana akrylátová obdélníková bílá 1700x700mm 225 L</t>
  </si>
  <si>
    <t>-416580525</t>
  </si>
  <si>
    <t>131</t>
  </si>
  <si>
    <t>55166003</t>
  </si>
  <si>
    <t>souprava přepadová k vaně odpad DN 40/50 se zápachovou uzávěrkou 6/4"</t>
  </si>
  <si>
    <t>sada</t>
  </si>
  <si>
    <t>-1706590207</t>
  </si>
  <si>
    <t>397</t>
  </si>
  <si>
    <t>725291621</t>
  </si>
  <si>
    <t>Doplňky zařízení koupelen a záchodů nerezové zásobník toaletních papírů</t>
  </si>
  <si>
    <t>1646009456</t>
  </si>
  <si>
    <t>281</t>
  </si>
  <si>
    <t>725610810</t>
  </si>
  <si>
    <t xml:space="preserve">Demontáž sporáků </t>
  </si>
  <si>
    <t>-827380449</t>
  </si>
  <si>
    <t>132</t>
  </si>
  <si>
    <t>725813112</t>
  </si>
  <si>
    <t>Ventil rohový pračkový G 3/4"</t>
  </si>
  <si>
    <t>1005816171</t>
  </si>
  <si>
    <t>133</t>
  </si>
  <si>
    <t>725820801</t>
  </si>
  <si>
    <t>Demontáž baterie nástěnné do G 3 / 4</t>
  </si>
  <si>
    <t>1007477925</t>
  </si>
  <si>
    <t>134</t>
  </si>
  <si>
    <t>725829111</t>
  </si>
  <si>
    <t>Montáž baterie stojánkové dřezové G 1/2"</t>
  </si>
  <si>
    <t>-786587165</t>
  </si>
  <si>
    <t>Dřez</t>
  </si>
  <si>
    <t>135</t>
  </si>
  <si>
    <t>55143128</t>
  </si>
  <si>
    <t>baterie dřezová stojánková do 1 otvoru horní výtok s otáčivým kulatým ústím dl ramínka 200mm</t>
  </si>
  <si>
    <t>1375109489</t>
  </si>
  <si>
    <t>420</t>
  </si>
  <si>
    <t>725829131</t>
  </si>
  <si>
    <t>Montáž baterie umyvadlové stojánkové G 1/2" ostatní typ</t>
  </si>
  <si>
    <t>-589482259</t>
  </si>
  <si>
    <t>421</t>
  </si>
  <si>
    <t>55144006</t>
  </si>
  <si>
    <t>baterie umyvadlová stojánková páková nízkotlaká otáčivé ústí</t>
  </si>
  <si>
    <t>-10870372</t>
  </si>
  <si>
    <t>136</t>
  </si>
  <si>
    <t>725839102</t>
  </si>
  <si>
    <t>Montáž baterie vanové nástěnné G 3/4" ostatní typ</t>
  </si>
  <si>
    <t>1206544419</t>
  </si>
  <si>
    <t>137</t>
  </si>
  <si>
    <t>55144923</t>
  </si>
  <si>
    <t>baterie vanová páková s automatickým přepínačem a sprchou rozteč 150mm</t>
  </si>
  <si>
    <t>-1826861259</t>
  </si>
  <si>
    <t>138</t>
  </si>
  <si>
    <t>55145003</t>
  </si>
  <si>
    <t>souprava sprchová komplet</t>
  </si>
  <si>
    <t>777307138</t>
  </si>
  <si>
    <t>139</t>
  </si>
  <si>
    <t>725859101</t>
  </si>
  <si>
    <t>Montáž ventilů odpadních do DN 32 pro zařizovací předměty</t>
  </si>
  <si>
    <t>-332772451</t>
  </si>
  <si>
    <t>Umyvadlo</t>
  </si>
  <si>
    <t>140</t>
  </si>
  <si>
    <t>55161007</t>
  </si>
  <si>
    <t>ventil odpadní umyvadlový celokovový CLICK/CLACK s přepadem a připojovacím závitem 5/4"</t>
  </si>
  <si>
    <t>1401615092</t>
  </si>
  <si>
    <t>141</t>
  </si>
  <si>
    <t>725860812</t>
  </si>
  <si>
    <t>Demontáž uzávěrů zápachu dvojitých</t>
  </si>
  <si>
    <t>-357611933</t>
  </si>
  <si>
    <t>Koupelna umyvadlo a pračka</t>
  </si>
  <si>
    <t>142</t>
  </si>
  <si>
    <t>725869101</t>
  </si>
  <si>
    <t>Montáž zápachových uzávěrek umyvadlových do DN 40</t>
  </si>
  <si>
    <t>-2038220606</t>
  </si>
  <si>
    <t>143</t>
  </si>
  <si>
    <t>55162001</t>
  </si>
  <si>
    <t>uzávěrka zápachová umyvadlová s celokovovým kulatým designem DN 32, chrom</t>
  </si>
  <si>
    <t>-238967842</t>
  </si>
  <si>
    <t>144</t>
  </si>
  <si>
    <t>725869214</t>
  </si>
  <si>
    <t>Montáž zápachových uzávěrek džezových dvoudílných DN 50</t>
  </si>
  <si>
    <t>1834472550</t>
  </si>
  <si>
    <t>145</t>
  </si>
  <si>
    <t>55161107</t>
  </si>
  <si>
    <t>uzávěrka zápachová dřezová s přípojkou pro myčku a pračku DN 50</t>
  </si>
  <si>
    <t>-2123530590</t>
  </si>
  <si>
    <t>356</t>
  </si>
  <si>
    <t>725980123</t>
  </si>
  <si>
    <t>Dvířka 30/30</t>
  </si>
  <si>
    <t>-513750675</t>
  </si>
  <si>
    <t>Komora - přemístění vodoměrů z kuchyně</t>
  </si>
  <si>
    <t>111</t>
  </si>
  <si>
    <t>725820802</t>
  </si>
  <si>
    <t>Demontáž baterie stojánkové do jednoho otvoru</t>
  </si>
  <si>
    <t>232964554</t>
  </si>
  <si>
    <t>116</t>
  </si>
  <si>
    <t>998725103</t>
  </si>
  <si>
    <t>Přesun hmot tonážní pro zařizovací předměty v objektech v přes 12 do 24 m</t>
  </si>
  <si>
    <t>7510503</t>
  </si>
  <si>
    <t>117</t>
  </si>
  <si>
    <t>998725181</t>
  </si>
  <si>
    <t>Příplatek k přesunu hmot tonážní 725 prováděný bez použití mechanizace</t>
  </si>
  <si>
    <t>-1661547582</t>
  </si>
  <si>
    <t>118</t>
  </si>
  <si>
    <t>998725193</t>
  </si>
  <si>
    <t>Příplatek k přesunu hmot tonážní 725 za zvětšený přesun do 500 m</t>
  </si>
  <si>
    <t>1265938973</t>
  </si>
  <si>
    <t>726</t>
  </si>
  <si>
    <t>Zdravotechnika - předstěnové instalace</t>
  </si>
  <si>
    <t>150</t>
  </si>
  <si>
    <t>726111031</t>
  </si>
  <si>
    <t>Instalační předstěna - klozet s ovládáním zepředu v 1080 mm závěsný do masivní zděné kce</t>
  </si>
  <si>
    <t>-337836916</t>
  </si>
  <si>
    <t>151</t>
  </si>
  <si>
    <t>55281001</t>
  </si>
  <si>
    <t>souprava pro tlumení hluku pro závěsné WC a bidet</t>
  </si>
  <si>
    <t>194806447</t>
  </si>
  <si>
    <t>152</t>
  </si>
  <si>
    <t>998726113</t>
  </si>
  <si>
    <t>Přesun hmot tonážní pro instalační prefabrikáty v objektech v do 24 m</t>
  </si>
  <si>
    <t>1817017127</t>
  </si>
  <si>
    <t>153</t>
  </si>
  <si>
    <t>998726181</t>
  </si>
  <si>
    <t>Příplatek k přesunu hmot tonážní 726 prováděný bez použití mechanizace</t>
  </si>
  <si>
    <t>1334004500</t>
  </si>
  <si>
    <t>154</t>
  </si>
  <si>
    <t>998726193</t>
  </si>
  <si>
    <t>Příplatek k přesunu hmot tonážní 726 za zvětšený přesun do 500 m</t>
  </si>
  <si>
    <t>2006949155</t>
  </si>
  <si>
    <t>735</t>
  </si>
  <si>
    <t>Ústřední vytápění - otopná tělesa</t>
  </si>
  <si>
    <t>398</t>
  </si>
  <si>
    <t>735-1</t>
  </si>
  <si>
    <t>Zamražení potrubí při demontáži a montáži radiátorů</t>
  </si>
  <si>
    <t>403137386</t>
  </si>
  <si>
    <t>9*2</t>
  </si>
  <si>
    <t>155</t>
  </si>
  <si>
    <t>735000912</t>
  </si>
  <si>
    <t>Vyregulování ventilu nebo kohoutu dvojregulačního s termostatickým ovládáním</t>
  </si>
  <si>
    <t>-114558325</t>
  </si>
  <si>
    <t>156</t>
  </si>
  <si>
    <t>735141112</t>
  </si>
  <si>
    <t>Montáž tělesa lamelového výšky přes 1400 mm na stěnu</t>
  </si>
  <si>
    <t>1417329569</t>
  </si>
  <si>
    <t>157</t>
  </si>
  <si>
    <t>735151811</t>
  </si>
  <si>
    <t>Demontáž otopného tělesa panelového jednořadého délka do 1500 mm</t>
  </si>
  <si>
    <t>-991818298</t>
  </si>
  <si>
    <t>158</t>
  </si>
  <si>
    <t>735151821</t>
  </si>
  <si>
    <t>Demontáž otopného tělesa panelového dvouřadého délka do 1500 mm</t>
  </si>
  <si>
    <t>1751498733</t>
  </si>
  <si>
    <t>Chodba</t>
  </si>
  <si>
    <t>Balkon</t>
  </si>
  <si>
    <t>164</t>
  </si>
  <si>
    <t>735151822</t>
  </si>
  <si>
    <t>Demontáž otopného tělesa panelového dvouřadého dl přes 1500 do 2820 mm</t>
  </si>
  <si>
    <t>1596204898</t>
  </si>
  <si>
    <t>Pokoj</t>
  </si>
  <si>
    <t>159</t>
  </si>
  <si>
    <t>735159210</t>
  </si>
  <si>
    <t>Montáž otopných těles panelových dvouřadých délky do 1140 mm</t>
  </si>
  <si>
    <t>-1225630447</t>
  </si>
  <si>
    <t>165</t>
  </si>
  <si>
    <t>735159230</t>
  </si>
  <si>
    <t>Montáž otopných těles panelových dvouřadých dl přes 1500 do 1980 mm</t>
  </si>
  <si>
    <t>-1019316389</t>
  </si>
  <si>
    <t>160</t>
  </si>
  <si>
    <t>735191910</t>
  </si>
  <si>
    <t>Napuštění vody do otopných těles</t>
  </si>
  <si>
    <t>771719952</t>
  </si>
  <si>
    <t>(0,6*0,9+0,4*0,6+0,75*1,8+0,5*1,6+0,3*0,8*2+0,75*0,9+0,8*0,9+0,8*0,9)*2</t>
  </si>
  <si>
    <t>161</t>
  </si>
  <si>
    <t>735494811</t>
  </si>
  <si>
    <t>Vypuštění vody z otopných těles</t>
  </si>
  <si>
    <t>1299275918</t>
  </si>
  <si>
    <t>162</t>
  </si>
  <si>
    <t>998735103</t>
  </si>
  <si>
    <t>Přesun hmot tonážní pro otopná tělesa v objektech v do 24 m</t>
  </si>
  <si>
    <t>-1233747395</t>
  </si>
  <si>
    <t>163</t>
  </si>
  <si>
    <t>998735181</t>
  </si>
  <si>
    <t>Příplatek k přesunu hmot tonážní 735 prováděný bez použití mechanizace</t>
  </si>
  <si>
    <t>-1099096259</t>
  </si>
  <si>
    <t>741</t>
  </si>
  <si>
    <t>Elektroinstalace - silnoproud</t>
  </si>
  <si>
    <t>250</t>
  </si>
  <si>
    <t>741-1</t>
  </si>
  <si>
    <t>Vyřízení a zabezpečení navýšení příkonu do bytu</t>
  </si>
  <si>
    <t>796801868</t>
  </si>
  <si>
    <t>166</t>
  </si>
  <si>
    <t>741-2</t>
  </si>
  <si>
    <t>Demontáž původních rozvodů elektro</t>
  </si>
  <si>
    <t>1496532622</t>
  </si>
  <si>
    <t>167</t>
  </si>
  <si>
    <t>741110512</t>
  </si>
  <si>
    <t>Montáž lišta a kanálek vkládací šířky přes 60 do 120 mm s víčkem</t>
  </si>
  <si>
    <t>-1923267396</t>
  </si>
  <si>
    <t>ROZVOD UT NAD PODLAHOU</t>
  </si>
  <si>
    <t>168</t>
  </si>
  <si>
    <t>34575138</t>
  </si>
  <si>
    <t>žlab kabelový s víkem PVC (120x100)</t>
  </si>
  <si>
    <t>-329065962</t>
  </si>
  <si>
    <t>169</t>
  </si>
  <si>
    <t>741112001</t>
  </si>
  <si>
    <t>Montáž krabice zapuštěná plastová kruhová</t>
  </si>
  <si>
    <t>-415221311</t>
  </si>
  <si>
    <t>170</t>
  </si>
  <si>
    <t>34571521</t>
  </si>
  <si>
    <t>krabice univerzální rozvodná z PH s víčkem a svorkovnicí krabicovou šroubovací s vodiči 12x4mm2 D 73,5mmx43mm</t>
  </si>
  <si>
    <t>-321639773</t>
  </si>
  <si>
    <t>171</t>
  </si>
  <si>
    <t>741112061</t>
  </si>
  <si>
    <t>Montáž krabice přístrojová zapuštěná plastová kruhová</t>
  </si>
  <si>
    <t>-1579759217</t>
  </si>
  <si>
    <t>6+7+18</t>
  </si>
  <si>
    <t>172</t>
  </si>
  <si>
    <t>34571464</t>
  </si>
  <si>
    <t>krabice do dutých stěn PVC přístrojová kruhová D 70mm mělká</t>
  </si>
  <si>
    <t>364909471</t>
  </si>
  <si>
    <t>18+6+7</t>
  </si>
  <si>
    <t>173</t>
  </si>
  <si>
    <t>741112801</t>
  </si>
  <si>
    <t>Demontáž elektroinstalačních lišt nástěnných vkládacích uložených pevně</t>
  </si>
  <si>
    <t>641002038</t>
  </si>
  <si>
    <t>174</t>
  </si>
  <si>
    <t>741122005</t>
  </si>
  <si>
    <t>Montáž kabel Cu bez ukončení uložený pod omítku plný plochý 3x1 až 2,5 mm2 (CYKYLo)</t>
  </si>
  <si>
    <t>25675642</t>
  </si>
  <si>
    <t>SVĚTLA</t>
  </si>
  <si>
    <t>Světelný okruh 1</t>
  </si>
  <si>
    <t>Světelný okruh 2</t>
  </si>
  <si>
    <t>Zimní zahrada</t>
  </si>
  <si>
    <t>SAMOSTATNĚ PŘÍVODY</t>
  </si>
  <si>
    <t>Kuchyně myčka</t>
  </si>
  <si>
    <t>Bytová stanice</t>
  </si>
  <si>
    <t>Zásuvky v kuchyni nad linkou</t>
  </si>
  <si>
    <t>ZÁSUVKY</t>
  </si>
  <si>
    <t>Zásuvkový obvod 1</t>
  </si>
  <si>
    <t>Zásuvkový obvod 2</t>
  </si>
  <si>
    <t>28</t>
  </si>
  <si>
    <t>175</t>
  </si>
  <si>
    <t>34109513</t>
  </si>
  <si>
    <t>kabel instalační plochý jádro Cu plné izolace PVC plášť PVC 450/750V (CYKYLo) 3x1,5mm2</t>
  </si>
  <si>
    <t>-1336179321</t>
  </si>
  <si>
    <t>100*1,2 'Přepočtené koeficientem množství</t>
  </si>
  <si>
    <t>176</t>
  </si>
  <si>
    <t>34109517</t>
  </si>
  <si>
    <t>kabel instalační plochý jádro Cu plné izolace PVC plášť PVC 450/750V (CYKYLo) 3x2,5mm2</t>
  </si>
  <si>
    <t>-269880924</t>
  </si>
  <si>
    <t>167*1,2 'Přepočtené koeficientem množství</t>
  </si>
  <si>
    <t>177</t>
  </si>
  <si>
    <t>741122031</t>
  </si>
  <si>
    <t>Montáž kabel Cu bez ukončení uložený pod omítku plný kulatý 5x1,5 až 2,5 mm2 (CYKY)</t>
  </si>
  <si>
    <t>251290119</t>
  </si>
  <si>
    <t>Přívod ke sporáku</t>
  </si>
  <si>
    <t>178</t>
  </si>
  <si>
    <t>34111094</t>
  </si>
  <si>
    <t>kabel instalační jádro Cu plné izolace PVC plášť PVC 450/750V (CYKY) 5x2,5mm2</t>
  </si>
  <si>
    <t>1010488248</t>
  </si>
  <si>
    <t>15*1,2 'Přepočtené koeficientem množství</t>
  </si>
  <si>
    <t>179</t>
  </si>
  <si>
    <t>741130001</t>
  </si>
  <si>
    <t>Ukončení vodič izolovaný do 2,5mm2 v rozváděči nebo na přístroji</t>
  </si>
  <si>
    <t>1229701224</t>
  </si>
  <si>
    <t>180</t>
  </si>
  <si>
    <t>741130004</t>
  </si>
  <si>
    <t>Ukončení vodič izolovaný do 6 mm2 v rozváděči nebo na přístroji</t>
  </si>
  <si>
    <t>-551826106</t>
  </si>
  <si>
    <t>181</t>
  </si>
  <si>
    <t>741130021</t>
  </si>
  <si>
    <t>Ukončení vodič izolovaný do 2,5 mm2 na svorkovnici</t>
  </si>
  <si>
    <t>-671957610</t>
  </si>
  <si>
    <t>182</t>
  </si>
  <si>
    <t>741210001</t>
  </si>
  <si>
    <t>Montáž rozvodnice oceloplechová nebo plastová běžná do 20 kg</t>
  </si>
  <si>
    <t>2078087154</t>
  </si>
  <si>
    <t>184</t>
  </si>
  <si>
    <t>35713151</t>
  </si>
  <si>
    <t>rozvodnice zapuštěná, průhledné dveře, 1 řada, šířka 18 modulárních jednotek</t>
  </si>
  <si>
    <t>377893474</t>
  </si>
  <si>
    <t>185</t>
  </si>
  <si>
    <t>741211827</t>
  </si>
  <si>
    <t>Demontáž rozvodnic kovových pod omítkou s krytím přes IPx4 plochou přes 0,8 m2</t>
  </si>
  <si>
    <t>-1090738385</t>
  </si>
  <si>
    <t>186</t>
  </si>
  <si>
    <t>741213811</t>
  </si>
  <si>
    <t>Demontáž kabelu silového z rozvodnice průřezu žil do 4 mm2 bez zachování funkčnosti</t>
  </si>
  <si>
    <t>1287487245</t>
  </si>
  <si>
    <t>187</t>
  </si>
  <si>
    <t>741240022</t>
  </si>
  <si>
    <t>Montáž příslušenství rozvoden - tabulka pro přístroje lepená</t>
  </si>
  <si>
    <t>-1395950245</t>
  </si>
  <si>
    <t>188</t>
  </si>
  <si>
    <t>741310101</t>
  </si>
  <si>
    <t>Montáž vypínač (polo)zapuštěný bezšroubové připojení 1-jednopólový</t>
  </si>
  <si>
    <t>-340129537</t>
  </si>
  <si>
    <t>Wc</t>
  </si>
  <si>
    <t>251</t>
  </si>
  <si>
    <t>ABB.3559A01345</t>
  </si>
  <si>
    <t>Přístroj spínače jednopólového, řazení 1, 1So</t>
  </si>
  <si>
    <t>-1451036920</t>
  </si>
  <si>
    <t>252</t>
  </si>
  <si>
    <t>ABB.355301289B1</t>
  </si>
  <si>
    <t>Spínač jednopólový, řazení 1</t>
  </si>
  <si>
    <t>174861606</t>
  </si>
  <si>
    <t>253</t>
  </si>
  <si>
    <t>ABB.3901GA00010B1</t>
  </si>
  <si>
    <t>Rámeček jednonásobný</t>
  </si>
  <si>
    <t>-1507835867</t>
  </si>
  <si>
    <t>254</t>
  </si>
  <si>
    <t>34539060</t>
  </si>
  <si>
    <t>rámeček dvojnásobný</t>
  </si>
  <si>
    <t>-1153114336</t>
  </si>
  <si>
    <t>741310122</t>
  </si>
  <si>
    <t>Montáž přepínač (polo)zapuštěný bezšroubové připojení 6-střídavý</t>
  </si>
  <si>
    <t>-903260248</t>
  </si>
  <si>
    <t>255</t>
  </si>
  <si>
    <t>ABB.355306289B1</t>
  </si>
  <si>
    <t>Přepínač střídavý, řazení 6</t>
  </si>
  <si>
    <t>-1750887320</t>
  </si>
  <si>
    <t>256</t>
  </si>
  <si>
    <t>ABB.3558A06340</t>
  </si>
  <si>
    <t>Přístroj přepínače střídavého, řazení 6, 6So</t>
  </si>
  <si>
    <t>995068610</t>
  </si>
  <si>
    <t>192</t>
  </si>
  <si>
    <t>741310401</t>
  </si>
  <si>
    <t>Montáž spínač tří/čtyřpólový nástěnný do 16 A prostředí normální</t>
  </si>
  <si>
    <t>992403622</t>
  </si>
  <si>
    <t>Kuchyň - sporák</t>
  </si>
  <si>
    <t>258</t>
  </si>
  <si>
    <t>ABB.3956323</t>
  </si>
  <si>
    <t>Přípojka sporáková se signalizační doutnavkou, zapuštěná</t>
  </si>
  <si>
    <t>-437614118</t>
  </si>
  <si>
    <t>194</t>
  </si>
  <si>
    <t>741311875</t>
  </si>
  <si>
    <t>Demontáž spínačů zapuštěných normálních do 10 A šroubových bez zachování funkčnosti do 4 svorek</t>
  </si>
  <si>
    <t>-1902616703</t>
  </si>
  <si>
    <t>195</t>
  </si>
  <si>
    <t>741312011</t>
  </si>
  <si>
    <t>Montáž odpojovač třípólový do 500 V do 400 A bez zapojení</t>
  </si>
  <si>
    <t>-119957155</t>
  </si>
  <si>
    <t>Hlavní vypínač</t>
  </si>
  <si>
    <t>260</t>
  </si>
  <si>
    <t>8500050050</t>
  </si>
  <si>
    <t>Vypínač hlavní Eaton IS-32/3, 3pól, 32 A, 240/415 V</t>
  </si>
  <si>
    <t>-752882134</t>
  </si>
  <si>
    <t>197</t>
  </si>
  <si>
    <t>741313001</t>
  </si>
  <si>
    <t>Montáž zásuvka (polo)zapuštěná bezšroubové připojení 2P+PE se zapojením vodičů</t>
  </si>
  <si>
    <t>6100396</t>
  </si>
  <si>
    <t>261</t>
  </si>
  <si>
    <t>ABB.55172389B1</t>
  </si>
  <si>
    <t>Zásuvka jednonásobná</t>
  </si>
  <si>
    <t>-2078941660</t>
  </si>
  <si>
    <t>262</t>
  </si>
  <si>
    <t>34555241</t>
  </si>
  <si>
    <t>přístroj zásuvky zápustné jednonásobné, krytka s clonkami, bezšroubové svorky</t>
  </si>
  <si>
    <t>878515385</t>
  </si>
  <si>
    <t>263</t>
  </si>
  <si>
    <t>741313003</t>
  </si>
  <si>
    <t>Montáž zásuvka (polo)zapuštěná bezšroubové připojení 2x(2P+PE) dvojnásobná se zapojením vodičů</t>
  </si>
  <si>
    <t>-1668334669</t>
  </si>
  <si>
    <t>264</t>
  </si>
  <si>
    <t>ABB.5513AC02357B</t>
  </si>
  <si>
    <t>Zásuvka dvojnásobná s ochr. kolíky, s clonkami, s natočenou dutinou</t>
  </si>
  <si>
    <t>1026316500</t>
  </si>
  <si>
    <t>200</t>
  </si>
  <si>
    <t>741315823</t>
  </si>
  <si>
    <t>Demontáž zásuvek domovních normálních do 16A zapuštěných šroubových bez zachování funkčnosti 2P+PE</t>
  </si>
  <si>
    <t>282946363</t>
  </si>
  <si>
    <t>201</t>
  </si>
  <si>
    <t>741320105</t>
  </si>
  <si>
    <t>Montáž jistič jednopólový nn do 25 A ve skříni</t>
  </si>
  <si>
    <t>1495451651</t>
  </si>
  <si>
    <t xml:space="preserve"> světelné + zásuvkové obvody</t>
  </si>
  <si>
    <t>2+6</t>
  </si>
  <si>
    <t>265</t>
  </si>
  <si>
    <t>35822109</t>
  </si>
  <si>
    <t>jistič 1pólový-charakteristika B 10A</t>
  </si>
  <si>
    <t>-1520455010</t>
  </si>
  <si>
    <t>Světelné okruhy</t>
  </si>
  <si>
    <t>202</t>
  </si>
  <si>
    <t>35822111</t>
  </si>
  <si>
    <t>jistič 1pólový-charakteristika B 16A</t>
  </si>
  <si>
    <t>1965656141</t>
  </si>
  <si>
    <t xml:space="preserve">Zásuvkové  přívody</t>
  </si>
  <si>
    <t>203</t>
  </si>
  <si>
    <t>741320165</t>
  </si>
  <si>
    <t>Montáž jistič třípólový nn do 25 A ve skříni</t>
  </si>
  <si>
    <t>-273997171</t>
  </si>
  <si>
    <t>Sporák</t>
  </si>
  <si>
    <t>204</t>
  </si>
  <si>
    <t>35822401</t>
  </si>
  <si>
    <t>jistič 3pólový-charakteristika B 16A</t>
  </si>
  <si>
    <t>992253356</t>
  </si>
  <si>
    <t>205</t>
  </si>
  <si>
    <t>741321003</t>
  </si>
  <si>
    <t>Montáž proudových chráničů dvoupólových nn do 25 A ve skříni</t>
  </si>
  <si>
    <t>742761721</t>
  </si>
  <si>
    <t>206</t>
  </si>
  <si>
    <t>35889206</t>
  </si>
  <si>
    <t>chránič proudový 4pólový 25A pracovního proudu 0,03A</t>
  </si>
  <si>
    <t>1408513706</t>
  </si>
  <si>
    <t>266</t>
  </si>
  <si>
    <t>741322825</t>
  </si>
  <si>
    <t>Demontáž jistič jednopólový nn do 63 A ze skříně</t>
  </si>
  <si>
    <t>1034250016</t>
  </si>
  <si>
    <t>267</t>
  </si>
  <si>
    <t>741322855</t>
  </si>
  <si>
    <t>Demontáž jistič třípólový nn do 25 A ze skříně</t>
  </si>
  <si>
    <t>-1509558896</t>
  </si>
  <si>
    <t>276</t>
  </si>
  <si>
    <t>741331032</t>
  </si>
  <si>
    <t>Montáž elektroměru třífázového bez zapojení vodičů</t>
  </si>
  <si>
    <t>-1081553474</t>
  </si>
  <si>
    <t>277</t>
  </si>
  <si>
    <t>741336841</t>
  </si>
  <si>
    <t>Demontáž elektroměr jednofázový nebo třífázový</t>
  </si>
  <si>
    <t>2110617920</t>
  </si>
  <si>
    <t>269</t>
  </si>
  <si>
    <t>741370032.1</t>
  </si>
  <si>
    <t>Montáž svítidlo žárovkové bytové nástěnné přisazené 1 zdroj se sklem</t>
  </si>
  <si>
    <t>-115591040</t>
  </si>
  <si>
    <t>270</t>
  </si>
  <si>
    <t>8500011384</t>
  </si>
  <si>
    <t xml:space="preserve">Svítidlo LED  IP44 15W-NW 15 W</t>
  </si>
  <si>
    <t>27545300</t>
  </si>
  <si>
    <t>Koupelna nad zrcadlem</t>
  </si>
  <si>
    <t>271</t>
  </si>
  <si>
    <t>741370912</t>
  </si>
  <si>
    <t>Výměna objímek žárovkových keramických E 27</t>
  </si>
  <si>
    <t>-868352683</t>
  </si>
  <si>
    <t>272</t>
  </si>
  <si>
    <t>34513187</t>
  </si>
  <si>
    <t>objímka žárovky E27 svorcová 13x1 keramická 1332-857 s kovovým kroužkem</t>
  </si>
  <si>
    <t>2003933379</t>
  </si>
  <si>
    <t>273</t>
  </si>
  <si>
    <t>34711210</t>
  </si>
  <si>
    <t xml:space="preserve">žárovka čirá E27/42W </t>
  </si>
  <si>
    <t>-680037995</t>
  </si>
  <si>
    <t>274</t>
  </si>
  <si>
    <t>741371841</t>
  </si>
  <si>
    <t>Demontáž svítidla interiérového se standardní paticí nebo int. zdrojem LED přisazeného stropního do 0,09 m2 bez zachování funkčnosti</t>
  </si>
  <si>
    <t>-1934160485</t>
  </si>
  <si>
    <t>275</t>
  </si>
  <si>
    <t>741371844</t>
  </si>
  <si>
    <t>Demontáž svítidla interiérového se standardní paticí nebo int. zdrojem LED přisazeného nástěnného do 0,09 m2 bez zachování funkčnosti</t>
  </si>
  <si>
    <t>1669665712</t>
  </si>
  <si>
    <t>212</t>
  </si>
  <si>
    <t>741410071</t>
  </si>
  <si>
    <t>Montáž pospojování ochranné konstrukce ostatní vodičem do 16 mm2 uloženým volně nebo pod omítku</t>
  </si>
  <si>
    <t>-36478162</t>
  </si>
  <si>
    <t>213</t>
  </si>
  <si>
    <t>34140844</t>
  </si>
  <si>
    <t>vodič izolovaný s Cu jádrem 6mm2</t>
  </si>
  <si>
    <t>-1079222857</t>
  </si>
  <si>
    <t>214</t>
  </si>
  <si>
    <t>741420021</t>
  </si>
  <si>
    <t>Montáž svorka hromosvodná se 2 šrouby</t>
  </si>
  <si>
    <t>-1997177</t>
  </si>
  <si>
    <t>215</t>
  </si>
  <si>
    <t>10.075.962</t>
  </si>
  <si>
    <t>Svorka OBO 927/1 zemnící s páskem</t>
  </si>
  <si>
    <t>-338737522</t>
  </si>
  <si>
    <t>216</t>
  </si>
  <si>
    <t>741810001</t>
  </si>
  <si>
    <t>Celková prohlídka elektrického rozvodu a zařízení do 100 000,- Kč</t>
  </si>
  <si>
    <t>1834665690</t>
  </si>
  <si>
    <t>217</t>
  </si>
  <si>
    <t>998741103</t>
  </si>
  <si>
    <t>Přesun hmot tonážní pro silnoproud v objektech v přes 12 do 24 m</t>
  </si>
  <si>
    <t>1772913914</t>
  </si>
  <si>
    <t>218</t>
  </si>
  <si>
    <t>998741181</t>
  </si>
  <si>
    <t>Příplatek k přesunu hmot tonážní 741 prováděný bez použití mechanizace</t>
  </si>
  <si>
    <t>2071440369</t>
  </si>
  <si>
    <t>219</t>
  </si>
  <si>
    <t>998741193</t>
  </si>
  <si>
    <t>Příplatek k přesunu hmot tonážní 741 za zvětšený přesun do 500 m</t>
  </si>
  <si>
    <t>-736816093</t>
  </si>
  <si>
    <t>742</t>
  </si>
  <si>
    <t>Elektroinstalace - slaboproud</t>
  </si>
  <si>
    <t>228</t>
  </si>
  <si>
    <t>742110002</t>
  </si>
  <si>
    <t>Montáž trubek pro slaboproud plastových ohebných uložených pod omítku</t>
  </si>
  <si>
    <t>-1434496295</t>
  </si>
  <si>
    <t>229</t>
  </si>
  <si>
    <t>34571150</t>
  </si>
  <si>
    <t>trubka elektroinstalační ohebná z PH, D 13,5/18,7mm</t>
  </si>
  <si>
    <t>-228788601</t>
  </si>
  <si>
    <t>50*1,05 'Přepočtené koeficientem množství</t>
  </si>
  <si>
    <t>230</t>
  </si>
  <si>
    <t>742110506</t>
  </si>
  <si>
    <t>Montáž krabic pro slaboproud zapuštěných plastových odbočných univerzálních s víčkem</t>
  </si>
  <si>
    <t>-2133739189</t>
  </si>
  <si>
    <t>231</t>
  </si>
  <si>
    <t>34571457</t>
  </si>
  <si>
    <t>krabice pod omítku PVC odbočná kruhová D 70mm s víčkem</t>
  </si>
  <si>
    <t>352535488</t>
  </si>
  <si>
    <t>232</t>
  </si>
  <si>
    <t>925907755</t>
  </si>
  <si>
    <t>233</t>
  </si>
  <si>
    <t>35711006</t>
  </si>
  <si>
    <t>rozvodnice zapuštěná, plné dveře, IP41, 12 modulárních jednotek, vč. N/pE</t>
  </si>
  <si>
    <t>1282509453</t>
  </si>
  <si>
    <t>234</t>
  </si>
  <si>
    <t>742121001.1</t>
  </si>
  <si>
    <t>Montáž kabelů sdělovacích pro vnitřní rozvody do 15 žil</t>
  </si>
  <si>
    <t>-779758564</t>
  </si>
  <si>
    <t>2 pokoje a kuchyně</t>
  </si>
  <si>
    <t>235</t>
  </si>
  <si>
    <t>34121301</t>
  </si>
  <si>
    <t>kabel koaxiální, jádro CU, izolace PVC, bílý, impedance 75 Ohm, pr. 7,05mm</t>
  </si>
  <si>
    <t>-1478345209</t>
  </si>
  <si>
    <t>45*1,1</t>
  </si>
  <si>
    <t>236</t>
  </si>
  <si>
    <t>742124003</t>
  </si>
  <si>
    <t>Montáž kabelů datových FTP, UTP, STP pro vnitřní rozvody pevně</t>
  </si>
  <si>
    <t>1814505458</t>
  </si>
  <si>
    <t>2 pokoje + kuchyně</t>
  </si>
  <si>
    <t>237</t>
  </si>
  <si>
    <t>34121269</t>
  </si>
  <si>
    <t>kabel datový celkově stíněný Al fólií jádro Cu plné plášť PVC (F/UTP) kategorie 6</t>
  </si>
  <si>
    <t>42912565</t>
  </si>
  <si>
    <t>45*1,2 'Přepočtené koeficientem množství</t>
  </si>
  <si>
    <t>238</t>
  </si>
  <si>
    <t>742310006</t>
  </si>
  <si>
    <t>Montáž domácího nástěnného audio/video telefonu</t>
  </si>
  <si>
    <t>1089309036</t>
  </si>
  <si>
    <t>239</t>
  </si>
  <si>
    <t>742310806</t>
  </si>
  <si>
    <t>Demontáž domácího nástěnného audio/video telefonu</t>
  </si>
  <si>
    <t>1623586490</t>
  </si>
  <si>
    <t>240</t>
  </si>
  <si>
    <t>38226805</t>
  </si>
  <si>
    <t>domovní telefon s ovládáním elektrického zámku</t>
  </si>
  <si>
    <t>2049472704</t>
  </si>
  <si>
    <t>241</t>
  </si>
  <si>
    <t>742330044</t>
  </si>
  <si>
    <t>Montáž datové zásuvky 1 až 6 pozic</t>
  </si>
  <si>
    <t>613855848</t>
  </si>
  <si>
    <t>242</t>
  </si>
  <si>
    <t>37451183</t>
  </si>
  <si>
    <t>modul zásuvkový 1xRJ45 osazený 22,5x45mm se záclonkou úhlový UTP Cat6</t>
  </si>
  <si>
    <t>-254944032</t>
  </si>
  <si>
    <t>243</t>
  </si>
  <si>
    <t>34539100</t>
  </si>
  <si>
    <t>rámeček datové zásuvky pro 2 moduly 22,5x45mm</t>
  </si>
  <si>
    <t>1919473400</t>
  </si>
  <si>
    <t>244</t>
  </si>
  <si>
    <t>742420121</t>
  </si>
  <si>
    <t>Montáž televizní zásuvky koncové nebo průběžné</t>
  </si>
  <si>
    <t>-214060446</t>
  </si>
  <si>
    <t xml:space="preserve">Ložnice </t>
  </si>
  <si>
    <t>245</t>
  </si>
  <si>
    <t>ABB.5011AW0303C</t>
  </si>
  <si>
    <t>Zásuvka TV+R koncová,nástěnná</t>
  </si>
  <si>
    <t>-917540841</t>
  </si>
  <si>
    <t>246</t>
  </si>
  <si>
    <t>11.002.117</t>
  </si>
  <si>
    <t>Rozbočovač EU2242P</t>
  </si>
  <si>
    <t>KS</t>
  </si>
  <si>
    <t>1884789210</t>
  </si>
  <si>
    <t>247</t>
  </si>
  <si>
    <t>998742103.1</t>
  </si>
  <si>
    <t>Přesun hmot tonážní pro slaboproud v objektech v do 24 m</t>
  </si>
  <si>
    <t>999885949</t>
  </si>
  <si>
    <t>248</t>
  </si>
  <si>
    <t>998742181.1</t>
  </si>
  <si>
    <t>Příplatek k přesunu hmot tonážní 742 prováděný bez použití mechanizace</t>
  </si>
  <si>
    <t>1346967363</t>
  </si>
  <si>
    <t>249</t>
  </si>
  <si>
    <t>998742192</t>
  </si>
  <si>
    <t>Příplatek k přesunu hmot tonážní 742 za zvětšený přesun do 100 m</t>
  </si>
  <si>
    <t>-1131658555</t>
  </si>
  <si>
    <t>766</t>
  </si>
  <si>
    <t>Konstrukce truhlářské</t>
  </si>
  <si>
    <t>285</t>
  </si>
  <si>
    <t>766-1</t>
  </si>
  <si>
    <t>Vyčištění klik a štítků</t>
  </si>
  <si>
    <t>2016376833</t>
  </si>
  <si>
    <t>283</t>
  </si>
  <si>
    <t>766660729</t>
  </si>
  <si>
    <t>Montáž dveřního interiérového kování - štítku s klikou</t>
  </si>
  <si>
    <t>833465067</t>
  </si>
  <si>
    <t>Vnitřní dveře</t>
  </si>
  <si>
    <t>8*2</t>
  </si>
  <si>
    <t>Vestavěné skříně</t>
  </si>
  <si>
    <t>284</t>
  </si>
  <si>
    <t>766661849</t>
  </si>
  <si>
    <t>Demontáž interiérového štítku s klikou</t>
  </si>
  <si>
    <t>-163895231</t>
  </si>
  <si>
    <t>286</t>
  </si>
  <si>
    <t>766661912.1</t>
  </si>
  <si>
    <t>Oprava kování dveří skříní</t>
  </si>
  <si>
    <t>-967407171</t>
  </si>
  <si>
    <t>287</t>
  </si>
  <si>
    <t>766662811</t>
  </si>
  <si>
    <t>Demontáž dveřních prahů u dveří jednokřídlových</t>
  </si>
  <si>
    <t>1341102395</t>
  </si>
  <si>
    <t>288</t>
  </si>
  <si>
    <t>766662812</t>
  </si>
  <si>
    <t>Demontáž dveřních prahů u dveří dvoukřídlových</t>
  </si>
  <si>
    <t>800694663</t>
  </si>
  <si>
    <t>289</t>
  </si>
  <si>
    <t>766691914</t>
  </si>
  <si>
    <t>Vyvěšení nebo zavěšení dřevěných křídel dveří pl do 2 m2</t>
  </si>
  <si>
    <t>1195742887</t>
  </si>
  <si>
    <t>12*2</t>
  </si>
  <si>
    <t>290</t>
  </si>
  <si>
    <t>766691931</t>
  </si>
  <si>
    <t>Seřízení dřevěného okenního nebo dveřního otvíracího a sklápěcího křídla</t>
  </si>
  <si>
    <t>2096074598</t>
  </si>
  <si>
    <t>předsíň - balkonové dveře</t>
  </si>
  <si>
    <t>Komora - okno</t>
  </si>
  <si>
    <t>291</t>
  </si>
  <si>
    <t>766695212</t>
  </si>
  <si>
    <t>Montáž truhlářských prahů dveří jednokřídlových šířky do 10 cm</t>
  </si>
  <si>
    <t>-1092408197</t>
  </si>
  <si>
    <t>5+3</t>
  </si>
  <si>
    <t>292</t>
  </si>
  <si>
    <t>61187136</t>
  </si>
  <si>
    <t>práh dveřní dřevěný dubový tl 20mm dl 720mm š 100mm</t>
  </si>
  <si>
    <t>-178064672</t>
  </si>
  <si>
    <t>293</t>
  </si>
  <si>
    <t>61187176</t>
  </si>
  <si>
    <t>práh dveřní dřevěný dubový tl 20mm dl 920mm š 100mm</t>
  </si>
  <si>
    <t>-371135302</t>
  </si>
  <si>
    <t>294</t>
  </si>
  <si>
    <t>766695232</t>
  </si>
  <si>
    <t>Montáž truhlářských prahů dveří dvoukřídlových šířky do 10 cm</t>
  </si>
  <si>
    <t>1050947278</t>
  </si>
  <si>
    <t>Obývací pokoj do předsíně</t>
  </si>
  <si>
    <t>295</t>
  </si>
  <si>
    <t>61187501</t>
  </si>
  <si>
    <t>práh dveřní dřevěný bukový tl 20mm dl 1700mm š 100mm</t>
  </si>
  <si>
    <t>-2041919647</t>
  </si>
  <si>
    <t>297</t>
  </si>
  <si>
    <t>61187505</t>
  </si>
  <si>
    <t>práh dveřní dřevěný bukový tl 20mm dl 1700mm š 180mm</t>
  </si>
  <si>
    <t>1910269889</t>
  </si>
  <si>
    <t>282</t>
  </si>
  <si>
    <t>766811142</t>
  </si>
  <si>
    <t xml:space="preserve">Příplatek  za demontáž vestavěné myčky nádobí</t>
  </si>
  <si>
    <t>774193869</t>
  </si>
  <si>
    <t>280</t>
  </si>
  <si>
    <t>766812820</t>
  </si>
  <si>
    <t>Demontáž kuchyňských linek dřevěných nebo kovových dl do 1,5 m</t>
  </si>
  <si>
    <t>1445964946</t>
  </si>
  <si>
    <t>279</t>
  </si>
  <si>
    <t>766825811</t>
  </si>
  <si>
    <t>Demontáž truhlářských vestavěných skříní jednokřídlových</t>
  </si>
  <si>
    <t>-1261345954</t>
  </si>
  <si>
    <t>Policová skříň ve spíži</t>
  </si>
  <si>
    <t>296</t>
  </si>
  <si>
    <t>998766203</t>
  </si>
  <si>
    <t>Přesun hmot procentní pro kce truhlářské v objektech v přes 12 do 24 m</t>
  </si>
  <si>
    <t>%</t>
  </si>
  <si>
    <t>-903571814</t>
  </si>
  <si>
    <t>298</t>
  </si>
  <si>
    <t>998766292</t>
  </si>
  <si>
    <t>Příplatek k přesunu hmot procentní 766 za zvětšený přesun do 100 m</t>
  </si>
  <si>
    <t>145898145</t>
  </si>
  <si>
    <t>767</t>
  </si>
  <si>
    <t>Konstrukce zámečnické</t>
  </si>
  <si>
    <t>299</t>
  </si>
  <si>
    <t>767996701</t>
  </si>
  <si>
    <t>Demontáž atypických zámečnických konstrukcí řezáním hmotnosti jednotlivých dílů do 50 kg - garnyže</t>
  </si>
  <si>
    <t>kg</t>
  </si>
  <si>
    <t>973807860</t>
  </si>
  <si>
    <t>GARNYŽE</t>
  </si>
  <si>
    <t>771</t>
  </si>
  <si>
    <t>Podlahy z dlaždic</t>
  </si>
  <si>
    <t>300</t>
  </si>
  <si>
    <t>771111011</t>
  </si>
  <si>
    <t>Vysátí podkladu před pokládkou dlažby</t>
  </si>
  <si>
    <t>-228227449</t>
  </si>
  <si>
    <t>Koupelna bez vany</t>
  </si>
  <si>
    <t>2,443*1,8-0,25*0,426+0,88*(3,854-2,443)-0,7*1,7</t>
  </si>
  <si>
    <t>301</t>
  </si>
  <si>
    <t>771121011</t>
  </si>
  <si>
    <t>Nátěr penetrační na podlahu</t>
  </si>
  <si>
    <t>694921632</t>
  </si>
  <si>
    <t>302</t>
  </si>
  <si>
    <t>771151021</t>
  </si>
  <si>
    <t>Samonivelační stěrka podlah pevnosti 30 MPa tl 3 mm</t>
  </si>
  <si>
    <t>-1816332384</t>
  </si>
  <si>
    <t>303</t>
  </si>
  <si>
    <t>771471810</t>
  </si>
  <si>
    <t>Demontáž soklíků z dlaždic keramických kladených do malty rovných</t>
  </si>
  <si>
    <t>-96666072</t>
  </si>
  <si>
    <t>5,389*2+3*2-0,65-0,75</t>
  </si>
  <si>
    <t>304</t>
  </si>
  <si>
    <t>771474115</t>
  </si>
  <si>
    <t>Montáž soklů z dlaždic keramických rovných flexibilní lepidlo v do 200 mm</t>
  </si>
  <si>
    <t>-1448770343</t>
  </si>
  <si>
    <t>1,773*2+0,825*2-0,65</t>
  </si>
  <si>
    <t>305</t>
  </si>
  <si>
    <t>771571810</t>
  </si>
  <si>
    <t>Demontáž podlah z dlaždic keramických kladených do malty</t>
  </si>
  <si>
    <t>340824913</t>
  </si>
  <si>
    <t>306</t>
  </si>
  <si>
    <t>771574268</t>
  </si>
  <si>
    <t>Montáž podlah keramických pro mechanické zatížení protiskluzných lepených flexibilním lepidlem do 45 ks/m2</t>
  </si>
  <si>
    <t>1243673559</t>
  </si>
  <si>
    <t>307</t>
  </si>
  <si>
    <t>59761161</t>
  </si>
  <si>
    <t>dlažba keramická slinutá mrazuvzdorná do interiéru i exteriéru v souladu se stanoviskem OPP MHMP</t>
  </si>
  <si>
    <t>-123490304</t>
  </si>
  <si>
    <t>Dlažba kuchyně</t>
  </si>
  <si>
    <t>11,153</t>
  </si>
  <si>
    <t>Sokl kuchyně</t>
  </si>
  <si>
    <t>(5,389*2+3*2-0,65-0,75)*0,2</t>
  </si>
  <si>
    <t>Soklíky</t>
  </si>
  <si>
    <t>26,232*1,1 'Přepočtené koeficientem množství</t>
  </si>
  <si>
    <t>308</t>
  </si>
  <si>
    <t>771577141</t>
  </si>
  <si>
    <t>Příplatek k montáži podlah keramických lepených disperzním lepidlem za plochu do 5 m2</t>
  </si>
  <si>
    <t>558869701</t>
  </si>
  <si>
    <t>309</t>
  </si>
  <si>
    <t>771591115</t>
  </si>
  <si>
    <t>Podlahy spárování silikonem</t>
  </si>
  <si>
    <t>2065167114</t>
  </si>
  <si>
    <t>1,299*2+0,9*2</t>
  </si>
  <si>
    <t>3,854*2+1,8*2</t>
  </si>
  <si>
    <t>1,6*2+0,7*2</t>
  </si>
  <si>
    <t>5,389*2+3*2</t>
  </si>
  <si>
    <t>1,773*2+0,825*2</t>
  </si>
  <si>
    <t>394</t>
  </si>
  <si>
    <t>771591122</t>
  </si>
  <si>
    <t>Podlahy separační provazec do pružných spar průměru 6 mm</t>
  </si>
  <si>
    <t>498242687</t>
  </si>
  <si>
    <t>399</t>
  </si>
  <si>
    <t>771591251</t>
  </si>
  <si>
    <t>Izolace těsnící manžetou pro prostupy potrubí</t>
  </si>
  <si>
    <t>1912048972</t>
  </si>
  <si>
    <t>odpad vany</t>
  </si>
  <si>
    <t>314</t>
  </si>
  <si>
    <t>771592011</t>
  </si>
  <si>
    <t>Čištění vnitřních ploch podlah nebo schodišť po položení dlažby chemickými prostředky</t>
  </si>
  <si>
    <t>331691539</t>
  </si>
  <si>
    <t>18,156</t>
  </si>
  <si>
    <t>315</t>
  </si>
  <si>
    <t>998771103</t>
  </si>
  <si>
    <t>Přesun hmot tonážní pro podlahy z dlaždic v objektech v přes 12 do 24 m</t>
  </si>
  <si>
    <t>809742518</t>
  </si>
  <si>
    <t>316</t>
  </si>
  <si>
    <t>998771181</t>
  </si>
  <si>
    <t>Příplatek k přesunu hmot tonážní 771 prováděný bez použití mechanizace</t>
  </si>
  <si>
    <t>1954337293</t>
  </si>
  <si>
    <t>317</t>
  </si>
  <si>
    <t>998771193</t>
  </si>
  <si>
    <t>Příplatek k přesunu hmot tonážní 771 za zvětšený přesun do 500 m</t>
  </si>
  <si>
    <t>-652870558</t>
  </si>
  <si>
    <t>775</t>
  </si>
  <si>
    <t>Podlahy skládané</t>
  </si>
  <si>
    <t>318</t>
  </si>
  <si>
    <t>775411810</t>
  </si>
  <si>
    <t>Demontáž soklíků nebo lišt dřevěných přibíjených</t>
  </si>
  <si>
    <t>-1452721975</t>
  </si>
  <si>
    <t>5,736*2+2,882*2-0,846-0,747-0,646*2-1,7</t>
  </si>
  <si>
    <t>5,555*2+4,731+0,27+0,14-1,7-0,846</t>
  </si>
  <si>
    <t>5,914*2+3,11*2+0,2+0,1-0,646-0,846</t>
  </si>
  <si>
    <t>319</t>
  </si>
  <si>
    <t>775413110</t>
  </si>
  <si>
    <t>Montáž podlahové lišty ze dřeva tvrdého nebo měkkého přibíjené s přetmelením</t>
  </si>
  <si>
    <t>-1623970501</t>
  </si>
  <si>
    <t>5,711*2+2,887*2-0,845-0,747-0,65*3-1,7</t>
  </si>
  <si>
    <t>5,538*2+4,682+0,235+0,3+0,1+0,15-1,7-0,846</t>
  </si>
  <si>
    <t>5,922*2+3,641*2+0,1*2-0,65-0,846</t>
  </si>
  <si>
    <t>320</t>
  </si>
  <si>
    <t>61418203</t>
  </si>
  <si>
    <t>lišta podlahová dřevěná dub 25x25mm</t>
  </si>
  <si>
    <t>1144522543</t>
  </si>
  <si>
    <t>43,781</t>
  </si>
  <si>
    <t>43,781*1,1 'Přepočtené koeficientem množství</t>
  </si>
  <si>
    <t>322</t>
  </si>
  <si>
    <t>775511830</t>
  </si>
  <si>
    <t>Demontáž podlah vlysových přibíjených bez lišt</t>
  </si>
  <si>
    <t>-764436233</t>
  </si>
  <si>
    <t>329</t>
  </si>
  <si>
    <t>775526210</t>
  </si>
  <si>
    <t>Montáž podlahy masivní parketové lepené z tabulí do 450x450 mm s podkladem z desek</t>
  </si>
  <si>
    <t>768125389</t>
  </si>
  <si>
    <t>331</t>
  </si>
  <si>
    <t>61198036</t>
  </si>
  <si>
    <t>parkety masivní kazetové třívrstvé dub tl 21mm</t>
  </si>
  <si>
    <t>332171401</t>
  </si>
  <si>
    <t>58,901*1,2 'Přepočtené koeficientem množství</t>
  </si>
  <si>
    <t>323</t>
  </si>
  <si>
    <t>775591920</t>
  </si>
  <si>
    <t>Oprava podlah dřevěných - vysátí povrchu</t>
  </si>
  <si>
    <t>970159820</t>
  </si>
  <si>
    <t>324</t>
  </si>
  <si>
    <t>998775103</t>
  </si>
  <si>
    <t>Přesun hmot tonážní pro podlahy dřevěné v objektech v přes 12 do 24 m</t>
  </si>
  <si>
    <t>-836003260</t>
  </si>
  <si>
    <t>325</t>
  </si>
  <si>
    <t>998775181</t>
  </si>
  <si>
    <t>Příplatek k přesunu hmot tonážní 775 prováděný bez použití mechanizace</t>
  </si>
  <si>
    <t>1151848691</t>
  </si>
  <si>
    <t>326</t>
  </si>
  <si>
    <t>998775193</t>
  </si>
  <si>
    <t>Příplatek k přesunu hmot tonážní 775 za zvětšený přesun do 500 m</t>
  </si>
  <si>
    <t>-1194719170</t>
  </si>
  <si>
    <t>776</t>
  </si>
  <si>
    <t>Podlahy povlakové</t>
  </si>
  <si>
    <t>405</t>
  </si>
  <si>
    <t>776111115</t>
  </si>
  <si>
    <t>Broušení podkladu povlakových podlah před litím stěrky</t>
  </si>
  <si>
    <t>-93272887</t>
  </si>
  <si>
    <t>406</t>
  </si>
  <si>
    <t>776111311</t>
  </si>
  <si>
    <t>Vysátí podkladu povlakových podlah</t>
  </si>
  <si>
    <t>500474943</t>
  </si>
  <si>
    <t>407</t>
  </si>
  <si>
    <t>776121321</t>
  </si>
  <si>
    <t>Neředěná penetrace savého podkladu povlakových podlah</t>
  </si>
  <si>
    <t>-1318548482</t>
  </si>
  <si>
    <t>408</t>
  </si>
  <si>
    <t>776141121</t>
  </si>
  <si>
    <t>Vyrovnání podkladu povlakových podlah stěrkou pevnosti 30 MPa tl do 3 mm</t>
  </si>
  <si>
    <t>1303205898</t>
  </si>
  <si>
    <t>404</t>
  </si>
  <si>
    <t>776201811</t>
  </si>
  <si>
    <t>Demontáž lepených povlakových podlah bez podložky ručně</t>
  </si>
  <si>
    <t>205048317</t>
  </si>
  <si>
    <t>409</t>
  </si>
  <si>
    <t>-76509083</t>
  </si>
  <si>
    <t>5,088*2,727+(2,655-2,135)*1,42-0,554*1,877+0,5*1*2</t>
  </si>
  <si>
    <t>5,022*3,51+0,15*1,6</t>
  </si>
  <si>
    <t>5,197*2,815+0,15*1,2</t>
  </si>
  <si>
    <t>5,56*4+2*0,15</t>
  </si>
  <si>
    <t>410</t>
  </si>
  <si>
    <t>776221111</t>
  </si>
  <si>
    <t>Lepení pásů z PVC standardním lepidlem</t>
  </si>
  <si>
    <t>-1386361731</t>
  </si>
  <si>
    <t>417</t>
  </si>
  <si>
    <t>28411140</t>
  </si>
  <si>
    <t>PVC vinyl heterogenní protiskluzná se vsypem a výztuž. vrstvou tl 2,00mm nášlapná vrstva 0,9mm, hořlavost Bfl-s1, třída zátěže 34/43, útlum 4dB, bodová zátěž ≤ 0,10mm, protiskluznost R10</t>
  </si>
  <si>
    <t>156595387</t>
  </si>
  <si>
    <t>4,29</t>
  </si>
  <si>
    <t>4,29*1,2 'Přepočtené koeficientem množství</t>
  </si>
  <si>
    <t>418</t>
  </si>
  <si>
    <t>776411111</t>
  </si>
  <si>
    <t>Montáž obvodových soklíků výšky do 80 mm</t>
  </si>
  <si>
    <t>1649285844</t>
  </si>
  <si>
    <t>2,2+1,95*2-0,65-0,6</t>
  </si>
  <si>
    <t>419</t>
  </si>
  <si>
    <t>28411003</t>
  </si>
  <si>
    <t>lišta soklová PVC 30x30mm</t>
  </si>
  <si>
    <t>-329690121</t>
  </si>
  <si>
    <t>4,85*1,02 'Přepočtené koeficientem množství</t>
  </si>
  <si>
    <t>413</t>
  </si>
  <si>
    <t>776991111</t>
  </si>
  <si>
    <t>Spárování silikonem</t>
  </si>
  <si>
    <t>-1101313726</t>
  </si>
  <si>
    <t>2,2+1,95*2</t>
  </si>
  <si>
    <t>414</t>
  </si>
  <si>
    <t>998776103</t>
  </si>
  <si>
    <t>Přesun hmot tonážní pro podlahy povlakové v objektech v přes 12 do 24 m</t>
  </si>
  <si>
    <t>-470371787</t>
  </si>
  <si>
    <t>415</t>
  </si>
  <si>
    <t>998776181</t>
  </si>
  <si>
    <t>Příplatek k přesunu hmot tonážní 776 prováděný bez použití mechanizace</t>
  </si>
  <si>
    <t>1680083950</t>
  </si>
  <si>
    <t>416</t>
  </si>
  <si>
    <t>998776192</t>
  </si>
  <si>
    <t>Příplatek k přesunu hmot tonážní 776 za zvětšený přesun do 100 m</t>
  </si>
  <si>
    <t>-678826081</t>
  </si>
  <si>
    <t>781</t>
  </si>
  <si>
    <t>Dokončovací práce - obklady</t>
  </si>
  <si>
    <t>332</t>
  </si>
  <si>
    <t>781111011</t>
  </si>
  <si>
    <t>Ometení (oprášení) stěny při přípravě podkladu</t>
  </si>
  <si>
    <t>305684707</t>
  </si>
  <si>
    <t xml:space="preserve">Koupelna </t>
  </si>
  <si>
    <t>333</t>
  </si>
  <si>
    <t>781121011</t>
  </si>
  <si>
    <t>Nátěr penetrační na stěnu</t>
  </si>
  <si>
    <t>-517616783</t>
  </si>
  <si>
    <t>400</t>
  </si>
  <si>
    <t>781131251</t>
  </si>
  <si>
    <t>Izolace pod obklad těsnící manžetou pro prostupy potrubí</t>
  </si>
  <si>
    <t>1457115721</t>
  </si>
  <si>
    <t>Koupelna baterie vana</t>
  </si>
  <si>
    <t>334</t>
  </si>
  <si>
    <t>781471810</t>
  </si>
  <si>
    <t>Demontáž obkladů z obkladaček keramických kladených do malty</t>
  </si>
  <si>
    <t>344569865</t>
  </si>
  <si>
    <t xml:space="preserve">Kuchyně </t>
  </si>
  <si>
    <t xml:space="preserve">WC </t>
  </si>
  <si>
    <t>337</t>
  </si>
  <si>
    <t>781474117</t>
  </si>
  <si>
    <t>Montáž obkladů vnitřních keramických hladkých do 45 ks/m2 lepených flexibilním lepidlem</t>
  </si>
  <si>
    <t>-956810610</t>
  </si>
  <si>
    <t>352</t>
  </si>
  <si>
    <t>781475114</t>
  </si>
  <si>
    <t>Montáž obkladů vnitřních keramických přes 35 do 45 ks/m2 lepených disperzním lepidlem nebo tmelem</t>
  </si>
  <si>
    <t>-318994446</t>
  </si>
  <si>
    <t>338</t>
  </si>
  <si>
    <t>59761255</t>
  </si>
  <si>
    <t>obklad keramický hladký přes 35 do 45ks/m2 v souladu se stanoviskem OPP MHMP</t>
  </si>
  <si>
    <t>238119064</t>
  </si>
  <si>
    <t>25,691</t>
  </si>
  <si>
    <t>25,691*1,1 'Přepočtené koeficientem množství</t>
  </si>
  <si>
    <t>340</t>
  </si>
  <si>
    <t>781477111</t>
  </si>
  <si>
    <t>Příplatek k montáži obkladů vnitřních keramických hladkých za plochu do 10 m2</t>
  </si>
  <si>
    <t>1616827045</t>
  </si>
  <si>
    <t>354</t>
  </si>
  <si>
    <t>781491011</t>
  </si>
  <si>
    <t>Montáž zrcadel plochy do 1 m2 lepených silikonovým tmelem na podkladní omítku</t>
  </si>
  <si>
    <t>1385433145</t>
  </si>
  <si>
    <t>0,75</t>
  </si>
  <si>
    <t>355</t>
  </si>
  <si>
    <t>63465126</t>
  </si>
  <si>
    <t>zrcadlo nemontované čiré tl 5mm max rozměr 3210x2250mm</t>
  </si>
  <si>
    <t>1841969427</t>
  </si>
  <si>
    <t>0,75*1,1 'Přepočtené koeficientem množství</t>
  </si>
  <si>
    <t>353</t>
  </si>
  <si>
    <t>781491821</t>
  </si>
  <si>
    <t>Demontáž vanových dvířek plastových lepených uchycených na magnet</t>
  </si>
  <si>
    <t>-1281335787</t>
  </si>
  <si>
    <t>341</t>
  </si>
  <si>
    <t>781491822</t>
  </si>
  <si>
    <t>Demontáž vanových dvířek plastových lepených s rámem</t>
  </si>
  <si>
    <t>1524821401</t>
  </si>
  <si>
    <t>401</t>
  </si>
  <si>
    <t>781492111</t>
  </si>
  <si>
    <t>Montáž profilů rohových kladených do malty</t>
  </si>
  <si>
    <t>770256369</t>
  </si>
  <si>
    <t>6+20</t>
  </si>
  <si>
    <t>402</t>
  </si>
  <si>
    <t>28342003</t>
  </si>
  <si>
    <t>lišta ukončovací z PVC 10mm</t>
  </si>
  <si>
    <t>558197666</t>
  </si>
  <si>
    <t>26*1,05 'Přepočtené koeficientem množství</t>
  </si>
  <si>
    <t>358</t>
  </si>
  <si>
    <t>781493610</t>
  </si>
  <si>
    <t>Montáž vanových plastových dvířek lepených s uchycením na magnet</t>
  </si>
  <si>
    <t>-204870690</t>
  </si>
  <si>
    <t>342</t>
  </si>
  <si>
    <t>781493611</t>
  </si>
  <si>
    <t>Montáž vanových plastových dvířek s rámem lepených</t>
  </si>
  <si>
    <t>-1450468721</t>
  </si>
  <si>
    <t>359</t>
  </si>
  <si>
    <t>55347200</t>
  </si>
  <si>
    <t>dvířka vanová nerezová 300x300mm</t>
  </si>
  <si>
    <t>-1740573474</t>
  </si>
  <si>
    <t>345</t>
  </si>
  <si>
    <t>781495141</t>
  </si>
  <si>
    <t>Průnik obkladem kruhový do DN 30</t>
  </si>
  <si>
    <t>-1081288877</t>
  </si>
  <si>
    <t>Koupelna umyvadlo, baterie vana a svítidlo nad umyvadlem</t>
  </si>
  <si>
    <t>2+2+2+1</t>
  </si>
  <si>
    <t>346</t>
  </si>
  <si>
    <t>781495142</t>
  </si>
  <si>
    <t>Průnik obkladem kruhový do DN 90</t>
  </si>
  <si>
    <t>-417105329</t>
  </si>
  <si>
    <t>Odpad umyvadlo, 2x zásuvka, 1x vypínač</t>
  </si>
  <si>
    <t>1+2+1</t>
  </si>
  <si>
    <t>347</t>
  </si>
  <si>
    <t>781495186</t>
  </si>
  <si>
    <t>Řezání pracnější do oblouku keramických obkládaček</t>
  </si>
  <si>
    <t>-877383772</t>
  </si>
  <si>
    <t>2*6</t>
  </si>
  <si>
    <t>348</t>
  </si>
  <si>
    <t>781495211</t>
  </si>
  <si>
    <t>Čištění vnitřních ploch stěn po provedení obkladu chemickými prostředky</t>
  </si>
  <si>
    <t>-1520674949</t>
  </si>
  <si>
    <t>403</t>
  </si>
  <si>
    <t>781571131</t>
  </si>
  <si>
    <t>Montáž obkladů ostění šířky do 200 mm lepenými flexibilním lepidlem</t>
  </si>
  <si>
    <t>-1595054223</t>
  </si>
  <si>
    <t>349</t>
  </si>
  <si>
    <t>998781103</t>
  </si>
  <si>
    <t>Přesun hmot tonážní pro obklady keramické v objektech v přes 12 do 24 m</t>
  </si>
  <si>
    <t>-1444188596</t>
  </si>
  <si>
    <t>350</t>
  </si>
  <si>
    <t>998781181</t>
  </si>
  <si>
    <t>Příplatek k přesunu hmot tonážní 781 prováděný bez použití mechanizace</t>
  </si>
  <si>
    <t>1916668318</t>
  </si>
  <si>
    <t>351</t>
  </si>
  <si>
    <t>998781193</t>
  </si>
  <si>
    <t>Příplatek k přesunu hmot tonážní 781 za zvětšený přesun do 500 m</t>
  </si>
  <si>
    <t>-1882892922</t>
  </si>
  <si>
    <t>783</t>
  </si>
  <si>
    <t>Dokončovací práce - nátěry</t>
  </si>
  <si>
    <t>360</t>
  </si>
  <si>
    <t>783106801</t>
  </si>
  <si>
    <t>Odstranění nátěrů z truhlářských konstrukcí obroušením</t>
  </si>
  <si>
    <t>-1293245754</t>
  </si>
  <si>
    <t>DVEŘE - zvětšení plochy dle URS 0,05 + 0,025</t>
  </si>
  <si>
    <t>Vstupní dveře</t>
  </si>
  <si>
    <t>(0,846+0,05)*(2,085+0,025)*2</t>
  </si>
  <si>
    <t>Dveře na balkon -dle URS plocha minus 25%</t>
  </si>
  <si>
    <t>(1,393+0,05)*(2,927+0,025)*4*0,75</t>
  </si>
  <si>
    <t>Dveře na WC</t>
  </si>
  <si>
    <t>(0,65+0,05)*(2,08+0,025)*2</t>
  </si>
  <si>
    <t>Dveře do koupelny z předsíně</t>
  </si>
  <si>
    <t>Dveře do spíže</t>
  </si>
  <si>
    <t>(0,65+0,05)*(2+0,025)*2</t>
  </si>
  <si>
    <t>Dveře do šatny</t>
  </si>
  <si>
    <t>Dveře do kuchyně - dle URS plocha minus 20%</t>
  </si>
  <si>
    <t>(0,75+0,05)*(2,08+0,025)*2*0,75</t>
  </si>
  <si>
    <t>Dveře do obývacího pokoje - dle URS plocha minus 25%</t>
  </si>
  <si>
    <t>(1,7+0,05)*(2,7+0,025)*2*0,75</t>
  </si>
  <si>
    <t>Dveře z obývacího pokoje do ložnice</t>
  </si>
  <si>
    <t>(0,85+0,05)*(2,101+0,025)*2</t>
  </si>
  <si>
    <t>Dveře z ložnice do koupelny</t>
  </si>
  <si>
    <t>OKNA</t>
  </si>
  <si>
    <t>Koupelna - členění dle URS - 1,1</t>
  </si>
  <si>
    <t>0,88*1,76*4*1,1</t>
  </si>
  <si>
    <t>WC - členění dle URS - 1,1</t>
  </si>
  <si>
    <t>0,65*1,76*4*1,1</t>
  </si>
  <si>
    <t>1,18*1,61*4</t>
  </si>
  <si>
    <t>NÁTĚR SKŘÍNÍ</t>
  </si>
  <si>
    <t>(1,2+0,05)*(2,927+0,025)*2+(1,2+0,05+0,6+0,05)*(2,927+0,025)*2</t>
  </si>
  <si>
    <t>Stěna mezi předsíní a skladem + strop skladu</t>
  </si>
  <si>
    <t>2,9*2,927*2-1,032*2,237*2+2,9*0,815+0,815*2,2*2-0,65*2,0*2</t>
  </si>
  <si>
    <t>(0,667+0,05)*(2,1+0,025)*2</t>
  </si>
  <si>
    <t>361</t>
  </si>
  <si>
    <t>783113101</t>
  </si>
  <si>
    <t>Jednonásobný napouštěcí syntetický nátěr truhlářských konstrukcí</t>
  </si>
  <si>
    <t>-1643063349</t>
  </si>
  <si>
    <t>362</t>
  </si>
  <si>
    <t>783114101</t>
  </si>
  <si>
    <t>Základní jednonásobný syntetický nátěr truhlářských konstrukcí</t>
  </si>
  <si>
    <t>1819463309</t>
  </si>
  <si>
    <t>363</t>
  </si>
  <si>
    <t>783117101</t>
  </si>
  <si>
    <t>Krycí jednonásobný syntetický nátěr truhlářských konstrukcí</t>
  </si>
  <si>
    <t>-1695582645</t>
  </si>
  <si>
    <t>364</t>
  </si>
  <si>
    <t>783132211</t>
  </si>
  <si>
    <t>Vysekání stávajícího sklenářského tmelu ze sklenářských výplní</t>
  </si>
  <si>
    <t>-829770478</t>
  </si>
  <si>
    <t>365</t>
  </si>
  <si>
    <t>783152101</t>
  </si>
  <si>
    <t>Lokální tmelení truhlářských konstrukcí včetně přebroušení polyesterovým tmelem plochy do 10%</t>
  </si>
  <si>
    <t>-2096876541</t>
  </si>
  <si>
    <t>366</t>
  </si>
  <si>
    <t>783162201</t>
  </si>
  <si>
    <t>Dotmelení skleněných výplní truhlářských konstrukcí sklenářským tmelem</t>
  </si>
  <si>
    <t>621864175</t>
  </si>
  <si>
    <t>367</t>
  </si>
  <si>
    <t>783301401</t>
  </si>
  <si>
    <t>Ometení zámečnických konstrukcí</t>
  </si>
  <si>
    <t>166819370</t>
  </si>
  <si>
    <t>(0,845+2,085*2)*0,35</t>
  </si>
  <si>
    <t>(0,65+2,08*2)*0,3</t>
  </si>
  <si>
    <t>(0,65*2+2,08*4)*0,3</t>
  </si>
  <si>
    <t>(0,85+2,101*2)*0,3</t>
  </si>
  <si>
    <t>(1,70+2,7*2)*0,3</t>
  </si>
  <si>
    <t>368</t>
  </si>
  <si>
    <t>783306801</t>
  </si>
  <si>
    <t>Odstranění nátěru ze zámečnických konstrukcí obroušením</t>
  </si>
  <si>
    <t>-407653147</t>
  </si>
  <si>
    <t>369</t>
  </si>
  <si>
    <t>783314101</t>
  </si>
  <si>
    <t>Základní jednonásobný syntetický nátěr zámečnických konstrukcí</t>
  </si>
  <si>
    <t>1291307860</t>
  </si>
  <si>
    <t>370</t>
  </si>
  <si>
    <t>783315101</t>
  </si>
  <si>
    <t>Mezinátěr jednonásobný syntetický standardní zámečnických konstrukcí</t>
  </si>
  <si>
    <t>1855500176</t>
  </si>
  <si>
    <t>371</t>
  </si>
  <si>
    <t>783317101</t>
  </si>
  <si>
    <t>Krycí jednonásobný syntetický standardní nátěr zámečnických konstrukcí</t>
  </si>
  <si>
    <t>-988507020</t>
  </si>
  <si>
    <t>372</t>
  </si>
  <si>
    <t>783352101</t>
  </si>
  <si>
    <t>Tmelení včetně přebroušení zámečnických konstrukcí polyesterovým tmelem</t>
  </si>
  <si>
    <t>1868105198</t>
  </si>
  <si>
    <t>373</t>
  </si>
  <si>
    <t>783943103</t>
  </si>
  <si>
    <t>Napouštěcí jednonásobný polyuretanový rozpouštědlový nátěr dřevěných podlah</t>
  </si>
  <si>
    <t>1129330779</t>
  </si>
  <si>
    <t>374</t>
  </si>
  <si>
    <t>783948213</t>
  </si>
  <si>
    <t>Lakovací dvojnásobný polyuretanový rozpouštědlový transparentní nátěr dřevěné podlahy</t>
  </si>
  <si>
    <t>1924339759</t>
  </si>
  <si>
    <t>784</t>
  </si>
  <si>
    <t>Dokončovací práce - malby a tapety</t>
  </si>
  <si>
    <t>375</t>
  </si>
  <si>
    <t>784111001</t>
  </si>
  <si>
    <t>Oprášení (ometení ) podkladu v místnostech výšky do 3,80 m</t>
  </si>
  <si>
    <t>-339866870</t>
  </si>
  <si>
    <t>STROPY</t>
  </si>
  <si>
    <t>376</t>
  </si>
  <si>
    <t>784111011</t>
  </si>
  <si>
    <t>Obroušení podkladu omítnutého v místnostech výšky do 3,80 m</t>
  </si>
  <si>
    <t>301021524</t>
  </si>
  <si>
    <t>377</t>
  </si>
  <si>
    <t>784121001</t>
  </si>
  <si>
    <t>Oškrabání malby v mísnostech výšky do 3,80 m</t>
  </si>
  <si>
    <t>-2061958077</t>
  </si>
  <si>
    <t>378</t>
  </si>
  <si>
    <t>784121011</t>
  </si>
  <si>
    <t>Rozmývání podkladu po oškrabání malby v místnostech výšky do 3,80 m</t>
  </si>
  <si>
    <t>2117326732</t>
  </si>
  <si>
    <t>379</t>
  </si>
  <si>
    <t>784171101</t>
  </si>
  <si>
    <t>Zakrytí vnitřních podlah včetně pozdějšího odkrytí</t>
  </si>
  <si>
    <t>22309165</t>
  </si>
  <si>
    <t>380</t>
  </si>
  <si>
    <t>58124844</t>
  </si>
  <si>
    <t>fólie pro malířské potřeby zakrývací tl 25µ 4x5m</t>
  </si>
  <si>
    <t>-1251647216</t>
  </si>
  <si>
    <t>82,537*1,05 'Přepočtené koeficientem množství</t>
  </si>
  <si>
    <t>381</t>
  </si>
  <si>
    <t>784171111</t>
  </si>
  <si>
    <t>Zakrytí vnitřních ploch stěn v místnostech výšky do 3,80 m</t>
  </si>
  <si>
    <t>-730303858</t>
  </si>
  <si>
    <t>382</t>
  </si>
  <si>
    <t>865281156</t>
  </si>
  <si>
    <t>20*1,05 'Přepočtené koeficientem množství</t>
  </si>
  <si>
    <t>383</t>
  </si>
  <si>
    <t>784171121</t>
  </si>
  <si>
    <t>Zakrytí vnitřních ploch konstrukcí nebo prvků v místnostech výšky do 3,80 m</t>
  </si>
  <si>
    <t>-800345052</t>
  </si>
  <si>
    <t>384</t>
  </si>
  <si>
    <t>58124842</t>
  </si>
  <si>
    <t>fólie pro malířské potřeby zakrývací tl 7µ 4x5m</t>
  </si>
  <si>
    <t>-765321480</t>
  </si>
  <si>
    <t>10*1,05 'Přepočtené koeficientem množství</t>
  </si>
  <si>
    <t>385</t>
  </si>
  <si>
    <t>784181121</t>
  </si>
  <si>
    <t>Hloubková jednonásobná penetrace podkladu v místnostech výšky do 3,80 m</t>
  </si>
  <si>
    <t>-1183754139</t>
  </si>
  <si>
    <t>386</t>
  </si>
  <si>
    <t>784211101</t>
  </si>
  <si>
    <t>Dvojnásobné bílé malby ze směsí za mokra výborně otěruvzdorných v místnostech výšky do 3,80 m</t>
  </si>
  <si>
    <t>1761975290</t>
  </si>
  <si>
    <t>387</t>
  </si>
  <si>
    <t>784211141</t>
  </si>
  <si>
    <t>Příplatek k cenám 2x maleb ze směsí za mokra za provádění plochy do 5m2</t>
  </si>
  <si>
    <t>370752477</t>
  </si>
  <si>
    <t>786</t>
  </si>
  <si>
    <t>Dokončovací práce - čalounické úpravy</t>
  </si>
  <si>
    <t>393</t>
  </si>
  <si>
    <t>786-1</t>
  </si>
  <si>
    <t>Demontáž zastiňujících rolet</t>
  </si>
  <si>
    <t>1872852382</t>
  </si>
  <si>
    <t>(3,075+0,525)*1,65</t>
  </si>
  <si>
    <t>Šatna</t>
  </si>
  <si>
    <t>1,18*1,61</t>
  </si>
  <si>
    <t>(3,45+1,076)*1,95</t>
  </si>
  <si>
    <t>Lodžie a balkon</t>
  </si>
  <si>
    <t>(2,1+2,39+1,31)*3</t>
  </si>
  <si>
    <t>391</t>
  </si>
  <si>
    <t>786613210</t>
  </si>
  <si>
    <t>Montáž zastiňující rolety papírové skládané dvoudílné do oken otevíravých, sklápěcích, vyklápěcích</t>
  </si>
  <si>
    <t>-958332</t>
  </si>
  <si>
    <t>392</t>
  </si>
  <si>
    <t>55346100</t>
  </si>
  <si>
    <t>žaluzie horizontální meziskelní</t>
  </si>
  <si>
    <t>-68503725</t>
  </si>
  <si>
    <t>HZS</t>
  </si>
  <si>
    <t>Hodinové zúčtovací sazby</t>
  </si>
  <si>
    <t>388</t>
  </si>
  <si>
    <t>HZS4212</t>
  </si>
  <si>
    <t>Hodinová zúčtovací sazba revizní technik specialista-revize plyn</t>
  </si>
  <si>
    <t>hod</t>
  </si>
  <si>
    <t>512</t>
  </si>
  <si>
    <t>-2069533239</t>
  </si>
  <si>
    <t>Revize plyn</t>
  </si>
  <si>
    <t>VRN</t>
  </si>
  <si>
    <t>Vedlejší rozpočtové náklady</t>
  </si>
  <si>
    <t>VRN3</t>
  </si>
  <si>
    <t>Zařízení staveniště</t>
  </si>
  <si>
    <t>389</t>
  </si>
  <si>
    <t>030001000</t>
  </si>
  <si>
    <t>den</t>
  </si>
  <si>
    <t>1024</t>
  </si>
  <si>
    <t>1190968879</t>
  </si>
  <si>
    <t>VRN7</t>
  </si>
  <si>
    <t>Provozní vlivy</t>
  </si>
  <si>
    <t>390</t>
  </si>
  <si>
    <t>070001000</t>
  </si>
  <si>
    <t>880287760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</si>
</sst>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Náměstí Svobody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6. 8. 2023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Byt č.7, dveře č.36,...'!J30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Byt č.7, dveře č.36,...'!P145</f>
        <v>0</v>
      </c>
      <c r="AV95" s="128">
        <f>'01 - Byt č.7, dveře č.36,...'!J33</f>
        <v>0</v>
      </c>
      <c r="AW95" s="128">
        <f>'01 - Byt č.7, dveře č.36,...'!J34</f>
        <v>0</v>
      </c>
      <c r="AX95" s="128">
        <f>'01 - Byt č.7, dveře č.36,...'!J35</f>
        <v>0</v>
      </c>
      <c r="AY95" s="128">
        <f>'01 - Byt č.7, dveře č.36,...'!J36</f>
        <v>0</v>
      </c>
      <c r="AZ95" s="128">
        <f>'01 - Byt č.7, dveře č.36,...'!F33</f>
        <v>0</v>
      </c>
      <c r="BA95" s="128">
        <f>'01 - Byt č.7, dveře č.36,...'!F34</f>
        <v>0</v>
      </c>
      <c r="BB95" s="128">
        <f>'01 - Byt č.7, dveře č.36,...'!F35</f>
        <v>0</v>
      </c>
      <c r="BC95" s="128">
        <f>'01 - Byt č.7, dveře č.36,...'!F36</f>
        <v>0</v>
      </c>
      <c r="BD95" s="130">
        <f>'01 - Byt č.7, dveře č.36,...'!F37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1IDwJQr+TOvEp+lqDXeFvK2WuCAhD2+aHnJhCaEYzW9/QyPWVaHK9qCIuUqajiI87aLsfJip8Sk9nOPCI1lXGA==" hashValue="r00pewsHDJ7Xe2qQg6iVsGeL1S8ZiVxpzQQSpl76P3sc4See6LekGAf1hB/FSeqqdw7+QL1zUM+wcHfNczLjm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yt č.7, dveře č.36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Náměstí Svobody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6. 8. 2023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ROUND((SUM(BE145:BE2347)),  2)</f>
        <v>0</v>
      </c>
      <c r="G33" s="38"/>
      <c r="H33" s="38"/>
      <c r="I33" s="151">
        <v>0.20999999999999999</v>
      </c>
      <c r="J33" s="150">
        <f>ROUND(((SUM(BE145:BE2347))*I33),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ROUND((SUM(BF145:BF2347)),  2)</f>
        <v>0</v>
      </c>
      <c r="G34" s="38"/>
      <c r="H34" s="38"/>
      <c r="I34" s="151">
        <v>0.14999999999999999</v>
      </c>
      <c r="J34" s="150">
        <f>ROUND(((SUM(BF145:BF2347))*I34),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ROUND((SUM(BG145:BG2347)),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ROUND((SUM(BH145:BH2347)),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ROUND((SUM(BI145:BI2347)),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Náměstí Svobody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Byt č.7, dveře č.36,3.patro, 5.schodiště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6. 8. 2023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J147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J159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J165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J338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J462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97</v>
      </c>
      <c r="E103" s="184"/>
      <c r="F103" s="184"/>
      <c r="G103" s="184"/>
      <c r="H103" s="184"/>
      <c r="I103" s="184"/>
      <c r="J103" s="185">
        <f>J470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5"/>
      <c r="C104" s="176"/>
      <c r="D104" s="177" t="s">
        <v>98</v>
      </c>
      <c r="E104" s="178"/>
      <c r="F104" s="178"/>
      <c r="G104" s="178"/>
      <c r="H104" s="178"/>
      <c r="I104" s="178"/>
      <c r="J104" s="179">
        <f>J474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J475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J506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J596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J713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J788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J796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J848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J1319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J1361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J1420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J1428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J1544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J1593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J1636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J1727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J2015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J2316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75"/>
      <c r="C122" s="176"/>
      <c r="D122" s="177" t="s">
        <v>116</v>
      </c>
      <c r="E122" s="178"/>
      <c r="F122" s="178"/>
      <c r="G122" s="178"/>
      <c r="H122" s="178"/>
      <c r="I122" s="178"/>
      <c r="J122" s="179">
        <f>J2338</f>
        <v>0</v>
      </c>
      <c r="K122" s="176"/>
      <c r="L122" s="180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9" customFormat="1" ht="24.96" customHeight="1">
      <c r="A123" s="9"/>
      <c r="B123" s="175"/>
      <c r="C123" s="176"/>
      <c r="D123" s="177" t="s">
        <v>117</v>
      </c>
      <c r="E123" s="178"/>
      <c r="F123" s="178"/>
      <c r="G123" s="178"/>
      <c r="H123" s="178"/>
      <c r="I123" s="178"/>
      <c r="J123" s="179">
        <f>J2343</f>
        <v>0</v>
      </c>
      <c r="K123" s="176"/>
      <c r="L123" s="180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J2344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J2346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31" s="2" customFormat="1" ht="6.96" customHeight="1">
      <c r="A131" s="38"/>
      <c r="B131" s="68"/>
      <c r="C131" s="69"/>
      <c r="D131" s="69"/>
      <c r="E131" s="69"/>
      <c r="F131" s="69"/>
      <c r="G131" s="69"/>
      <c r="H131" s="69"/>
      <c r="I131" s="69"/>
      <c r="J131" s="69"/>
      <c r="K131" s="69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4.96" customHeight="1">
      <c r="A132" s="38"/>
      <c r="B132" s="39"/>
      <c r="C132" s="23" t="s">
        <v>120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16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170" t="str">
        <f>E7</f>
        <v>Náměstí Svobody</v>
      </c>
      <c r="F135" s="32"/>
      <c r="G135" s="32"/>
      <c r="H135" s="32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84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76" t="str">
        <f>E9</f>
        <v>01 - Byt č.7, dveře č.36,3.patro, 5.schodiště</v>
      </c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20</v>
      </c>
      <c r="D139" s="40"/>
      <c r="E139" s="40"/>
      <c r="F139" s="27" t="str">
        <f>F12</f>
        <v xml:space="preserve"> </v>
      </c>
      <c r="G139" s="40"/>
      <c r="H139" s="40"/>
      <c r="I139" s="32" t="s">
        <v>22</v>
      </c>
      <c r="J139" s="79" t="str">
        <f>IF(J12="","",J12)</f>
        <v>6. 8. 2023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5.15" customHeight="1">
      <c r="A141" s="38"/>
      <c r="B141" s="39"/>
      <c r="C141" s="32" t="s">
        <v>24</v>
      </c>
      <c r="D141" s="40"/>
      <c r="E141" s="40"/>
      <c r="F141" s="27" t="str">
        <f>E15</f>
        <v xml:space="preserve"> </v>
      </c>
      <c r="G141" s="40"/>
      <c r="H141" s="40"/>
      <c r="I141" s="32" t="s">
        <v>29</v>
      </c>
      <c r="J141" s="36" t="str">
        <f>E21</f>
        <v xml:space="preserve"> 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27</v>
      </c>
      <c r="D142" s="40"/>
      <c r="E142" s="40"/>
      <c r="F142" s="27" t="str">
        <f>IF(E18="","",E18)</f>
        <v>Vyplň údaj</v>
      </c>
      <c r="G142" s="40"/>
      <c r="H142" s="40"/>
      <c r="I142" s="32" t="s">
        <v>31</v>
      </c>
      <c r="J142" s="36" t="str">
        <f>E24</f>
        <v xml:space="preserve"> 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0.32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11" customFormat="1" ht="29.28" customHeight="1">
      <c r="A144" s="187"/>
      <c r="B144" s="188"/>
      <c r="C144" s="189" t="s">
        <v>121</v>
      </c>
      <c r="D144" s="190" t="s">
        <v>58</v>
      </c>
      <c r="E144" s="190" t="s">
        <v>54</v>
      </c>
      <c r="F144" s="190" t="s">
        <v>55</v>
      </c>
      <c r="G144" s="190" t="s">
        <v>122</v>
      </c>
      <c r="H144" s="190" t="s">
        <v>123</v>
      </c>
      <c r="I144" s="190" t="s">
        <v>124</v>
      </c>
      <c r="J144" s="191" t="s">
        <v>88</v>
      </c>
      <c r="K144" s="192" t="s">
        <v>125</v>
      </c>
      <c r="L144" s="193"/>
      <c r="M144" s="100" t="s">
        <v>1</v>
      </c>
      <c r="N144" s="101" t="s">
        <v>37</v>
      </c>
      <c r="O144" s="101" t="s">
        <v>126</v>
      </c>
      <c r="P144" s="101" t="s">
        <v>127</v>
      </c>
      <c r="Q144" s="101" t="s">
        <v>128</v>
      </c>
      <c r="R144" s="101" t="s">
        <v>129</v>
      </c>
      <c r="S144" s="101" t="s">
        <v>130</v>
      </c>
      <c r="T144" s="102" t="s">
        <v>131</v>
      </c>
      <c r="U144" s="187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/>
    </row>
    <row r="145" s="2" customFormat="1" ht="22.8" customHeight="1">
      <c r="A145" s="38"/>
      <c r="B145" s="39"/>
      <c r="C145" s="107" t="s">
        <v>132</v>
      </c>
      <c r="D145" s="40"/>
      <c r="E145" s="40"/>
      <c r="F145" s="40"/>
      <c r="G145" s="40"/>
      <c r="H145" s="40"/>
      <c r="I145" s="40"/>
      <c r="J145" s="194">
        <f>BK145</f>
        <v>0</v>
      </c>
      <c r="K145" s="40"/>
      <c r="L145" s="44"/>
      <c r="M145" s="103"/>
      <c r="N145" s="195"/>
      <c r="O145" s="104"/>
      <c r="P145" s="196">
        <f>P146+P474+P2338+P2343</f>
        <v>0</v>
      </c>
      <c r="Q145" s="104"/>
      <c r="R145" s="196">
        <f>R146+R474+R2338+R2343</f>
        <v>11.26473184904</v>
      </c>
      <c r="S145" s="104"/>
      <c r="T145" s="197">
        <f>T146+T474+T2338+T2343</f>
        <v>12.77250632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72</v>
      </c>
      <c r="AU145" s="17" t="s">
        <v>90</v>
      </c>
      <c r="BK145" s="198">
        <f>BK146+BK474+BK2338+BK2343</f>
        <v>0</v>
      </c>
    </row>
    <row r="146" s="12" customFormat="1" ht="25.92" customHeight="1">
      <c r="A146" s="12"/>
      <c r="B146" s="199"/>
      <c r="C146" s="200"/>
      <c r="D146" s="201" t="s">
        <v>72</v>
      </c>
      <c r="E146" s="202" t="s">
        <v>133</v>
      </c>
      <c r="F146" s="202" t="s">
        <v>134</v>
      </c>
      <c r="G146" s="200"/>
      <c r="H146" s="200"/>
      <c r="I146" s="203"/>
      <c r="J146" s="204">
        <f>BK146</f>
        <v>0</v>
      </c>
      <c r="K146" s="200"/>
      <c r="L146" s="205"/>
      <c r="M146" s="206"/>
      <c r="N146" s="207"/>
      <c r="O146" s="207"/>
      <c r="P146" s="208">
        <f>P147+P159+P165+P338+P462+P470</f>
        <v>0</v>
      </c>
      <c r="Q146" s="207"/>
      <c r="R146" s="208">
        <f>R147+R159+R165+R338+R462+R470</f>
        <v>8.3143350060000003</v>
      </c>
      <c r="S146" s="207"/>
      <c r="T146" s="209">
        <f>T147+T159+T165+T338+T462+T470</f>
        <v>4.0248279999999994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81</v>
      </c>
      <c r="AT146" s="211" t="s">
        <v>72</v>
      </c>
      <c r="AU146" s="211" t="s">
        <v>73</v>
      </c>
      <c r="AY146" s="210" t="s">
        <v>135</v>
      </c>
      <c r="BK146" s="212">
        <f>BK147+BK159+BK165+BK338+BK462+BK470</f>
        <v>0</v>
      </c>
    </row>
    <row r="147" s="12" customFormat="1" ht="22.8" customHeight="1">
      <c r="A147" s="12"/>
      <c r="B147" s="199"/>
      <c r="C147" s="200"/>
      <c r="D147" s="201" t="s">
        <v>72</v>
      </c>
      <c r="E147" s="213" t="s">
        <v>136</v>
      </c>
      <c r="F147" s="213" t="s">
        <v>137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SUM(P148:P158)</f>
        <v>0</v>
      </c>
      <c r="Q147" s="207"/>
      <c r="R147" s="208">
        <f>SUM(R148:R158)</f>
        <v>1.4190464</v>
      </c>
      <c r="S147" s="207"/>
      <c r="T147" s="209">
        <f>SUM(T148:T158)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81</v>
      </c>
      <c r="AT147" s="211" t="s">
        <v>72</v>
      </c>
      <c r="AU147" s="211" t="s">
        <v>81</v>
      </c>
      <c r="AY147" s="210" t="s">
        <v>135</v>
      </c>
      <c r="BK147" s="212">
        <f>SUM(BK148:BK158)</f>
        <v>0</v>
      </c>
    </row>
    <row r="148" s="2" customFormat="1" ht="24.15" customHeight="1">
      <c r="A148" s="38"/>
      <c r="B148" s="39"/>
      <c r="C148" s="215" t="s">
        <v>136</v>
      </c>
      <c r="D148" s="215" t="s">
        <v>138</v>
      </c>
      <c r="E148" s="216" t="s">
        <v>139</v>
      </c>
      <c r="F148" s="217" t="s">
        <v>140</v>
      </c>
      <c r="G148" s="218" t="s">
        <v>141</v>
      </c>
      <c r="H148" s="219">
        <v>10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39</v>
      </c>
      <c r="O148" s="91"/>
      <c r="P148" s="225">
        <f>O148*H148</f>
        <v>0</v>
      </c>
      <c r="Q148" s="225">
        <v>0.12335</v>
      </c>
      <c r="R148" s="225">
        <f>Q148*H148</f>
        <v>1.2335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142</v>
      </c>
      <c r="AT148" s="227" t="s">
        <v>138</v>
      </c>
      <c r="AU148" s="227" t="s">
        <v>143</v>
      </c>
      <c r="AY148" s="17" t="s">
        <v>135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143</v>
      </c>
      <c r="BK148" s="228">
        <f>ROUND(I148*H148,2)</f>
        <v>0</v>
      </c>
      <c r="BL148" s="17" t="s">
        <v>142</v>
      </c>
      <c r="BM148" s="227" t="s">
        <v>144</v>
      </c>
    </row>
    <row r="149" s="13" customFormat="1">
      <c r="A149" s="13"/>
      <c r="B149" s="229"/>
      <c r="C149" s="230"/>
      <c r="D149" s="231" t="s">
        <v>145</v>
      </c>
      <c r="E149" s="232" t="s">
        <v>1</v>
      </c>
      <c r="F149" s="233" t="s">
        <v>146</v>
      </c>
      <c r="G149" s="230"/>
      <c r="H149" s="232" t="s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145</v>
      </c>
      <c r="AU149" s="239" t="s">
        <v>143</v>
      </c>
      <c r="AV149" s="13" t="s">
        <v>81</v>
      </c>
      <c r="AW149" s="13" t="s">
        <v>30</v>
      </c>
      <c r="AX149" s="13" t="s">
        <v>73</v>
      </c>
      <c r="AY149" s="239" t="s">
        <v>135</v>
      </c>
    </row>
    <row r="150" s="14" customFormat="1">
      <c r="A150" s="14"/>
      <c r="B150" s="240"/>
      <c r="C150" s="241"/>
      <c r="D150" s="231" t="s">
        <v>145</v>
      </c>
      <c r="E150" s="242" t="s">
        <v>1</v>
      </c>
      <c r="F150" s="243" t="s">
        <v>147</v>
      </c>
      <c r="G150" s="241"/>
      <c r="H150" s="244">
        <v>10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145</v>
      </c>
      <c r="AU150" s="250" t="s">
        <v>143</v>
      </c>
      <c r="AV150" s="14" t="s">
        <v>143</v>
      </c>
      <c r="AW150" s="14" t="s">
        <v>30</v>
      </c>
      <c r="AX150" s="14" t="s">
        <v>81</v>
      </c>
      <c r="AY150" s="250" t="s">
        <v>135</v>
      </c>
    </row>
    <row r="151" s="2" customFormat="1" ht="24.15" customHeight="1">
      <c r="A151" s="38"/>
      <c r="B151" s="39"/>
      <c r="C151" s="215" t="s">
        <v>142</v>
      </c>
      <c r="D151" s="215" t="s">
        <v>138</v>
      </c>
      <c r="E151" s="216" t="s">
        <v>148</v>
      </c>
      <c r="F151" s="217" t="s">
        <v>149</v>
      </c>
      <c r="G151" s="218" t="s">
        <v>141</v>
      </c>
      <c r="H151" s="219">
        <v>1.44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39</v>
      </c>
      <c r="O151" s="91"/>
      <c r="P151" s="225">
        <f>O151*H151</f>
        <v>0</v>
      </c>
      <c r="Q151" s="225">
        <v>0.073245000000000005</v>
      </c>
      <c r="R151" s="225">
        <f>Q151*H151</f>
        <v>0.10547280000000001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142</v>
      </c>
      <c r="AT151" s="227" t="s">
        <v>138</v>
      </c>
      <c r="AU151" s="227" t="s">
        <v>143</v>
      </c>
      <c r="AY151" s="17" t="s">
        <v>135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143</v>
      </c>
      <c r="BK151" s="228">
        <f>ROUND(I151*H151,2)</f>
        <v>0</v>
      </c>
      <c r="BL151" s="17" t="s">
        <v>142</v>
      </c>
      <c r="BM151" s="227" t="s">
        <v>150</v>
      </c>
    </row>
    <row r="152" s="13" customFormat="1">
      <c r="A152" s="13"/>
      <c r="B152" s="229"/>
      <c r="C152" s="230"/>
      <c r="D152" s="231" t="s">
        <v>145</v>
      </c>
      <c r="E152" s="232" t="s">
        <v>1</v>
      </c>
      <c r="F152" s="233" t="s">
        <v>151</v>
      </c>
      <c r="G152" s="230"/>
      <c r="H152" s="232" t="s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145</v>
      </c>
      <c r="AU152" s="239" t="s">
        <v>143</v>
      </c>
      <c r="AV152" s="13" t="s">
        <v>81</v>
      </c>
      <c r="AW152" s="13" t="s">
        <v>30</v>
      </c>
      <c r="AX152" s="13" t="s">
        <v>73</v>
      </c>
      <c r="AY152" s="239" t="s">
        <v>135</v>
      </c>
    </row>
    <row r="153" s="14" customFormat="1">
      <c r="A153" s="14"/>
      <c r="B153" s="240"/>
      <c r="C153" s="241"/>
      <c r="D153" s="231" t="s">
        <v>145</v>
      </c>
      <c r="E153" s="242" t="s">
        <v>1</v>
      </c>
      <c r="F153" s="243" t="s">
        <v>152</v>
      </c>
      <c r="G153" s="241"/>
      <c r="H153" s="244">
        <v>1.44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145</v>
      </c>
      <c r="AU153" s="250" t="s">
        <v>143</v>
      </c>
      <c r="AV153" s="14" t="s">
        <v>143</v>
      </c>
      <c r="AW153" s="14" t="s">
        <v>30</v>
      </c>
      <c r="AX153" s="14" t="s">
        <v>73</v>
      </c>
      <c r="AY153" s="250" t="s">
        <v>135</v>
      </c>
    </row>
    <row r="154" s="15" customFormat="1">
      <c r="A154" s="15"/>
      <c r="B154" s="251"/>
      <c r="C154" s="252"/>
      <c r="D154" s="231" t="s">
        <v>145</v>
      </c>
      <c r="E154" s="253" t="s">
        <v>1</v>
      </c>
      <c r="F154" s="254" t="s">
        <v>153</v>
      </c>
      <c r="G154" s="252"/>
      <c r="H154" s="255">
        <v>1.44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1" t="s">
        <v>145</v>
      </c>
      <c r="AU154" s="261" t="s">
        <v>143</v>
      </c>
      <c r="AV154" s="15" t="s">
        <v>142</v>
      </c>
      <c r="AW154" s="15" t="s">
        <v>30</v>
      </c>
      <c r="AX154" s="15" t="s">
        <v>81</v>
      </c>
      <c r="AY154" s="261" t="s">
        <v>135</v>
      </c>
    </row>
    <row r="155" s="2" customFormat="1" ht="16.5" customHeight="1">
      <c r="A155" s="38"/>
      <c r="B155" s="39"/>
      <c r="C155" s="215" t="s">
        <v>154</v>
      </c>
      <c r="D155" s="215" t="s">
        <v>138</v>
      </c>
      <c r="E155" s="216" t="s">
        <v>155</v>
      </c>
      <c r="F155" s="217" t="s">
        <v>156</v>
      </c>
      <c r="G155" s="218" t="s">
        <v>141</v>
      </c>
      <c r="H155" s="219">
        <v>0.95999999999999996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39</v>
      </c>
      <c r="O155" s="91"/>
      <c r="P155" s="225">
        <f>O155*H155</f>
        <v>0</v>
      </c>
      <c r="Q155" s="225">
        <v>0.083409999999999998</v>
      </c>
      <c r="R155" s="225">
        <f>Q155*H155</f>
        <v>0.080073599999999995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142</v>
      </c>
      <c r="AT155" s="227" t="s">
        <v>138</v>
      </c>
      <c r="AU155" s="227" t="s">
        <v>143</v>
      </c>
      <c r="AY155" s="17" t="s">
        <v>135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143</v>
      </c>
      <c r="BK155" s="228">
        <f>ROUND(I155*H155,2)</f>
        <v>0</v>
      </c>
      <c r="BL155" s="17" t="s">
        <v>142</v>
      </c>
      <c r="BM155" s="227" t="s">
        <v>157</v>
      </c>
    </row>
    <row r="156" s="13" customFormat="1">
      <c r="A156" s="13"/>
      <c r="B156" s="229"/>
      <c r="C156" s="230"/>
      <c r="D156" s="231" t="s">
        <v>145</v>
      </c>
      <c r="E156" s="232" t="s">
        <v>1</v>
      </c>
      <c r="F156" s="233" t="s">
        <v>158</v>
      </c>
      <c r="G156" s="230"/>
      <c r="H156" s="232" t="s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145</v>
      </c>
      <c r="AU156" s="239" t="s">
        <v>143</v>
      </c>
      <c r="AV156" s="13" t="s">
        <v>81</v>
      </c>
      <c r="AW156" s="13" t="s">
        <v>30</v>
      </c>
      <c r="AX156" s="13" t="s">
        <v>73</v>
      </c>
      <c r="AY156" s="239" t="s">
        <v>135</v>
      </c>
    </row>
    <row r="157" s="14" customFormat="1">
      <c r="A157" s="14"/>
      <c r="B157" s="240"/>
      <c r="C157" s="241"/>
      <c r="D157" s="231" t="s">
        <v>145</v>
      </c>
      <c r="E157" s="242" t="s">
        <v>1</v>
      </c>
      <c r="F157" s="243" t="s">
        <v>159</v>
      </c>
      <c r="G157" s="241"/>
      <c r="H157" s="244">
        <v>0.95999999999999996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145</v>
      </c>
      <c r="AU157" s="250" t="s">
        <v>143</v>
      </c>
      <c r="AV157" s="14" t="s">
        <v>143</v>
      </c>
      <c r="AW157" s="14" t="s">
        <v>30</v>
      </c>
      <c r="AX157" s="14" t="s">
        <v>73</v>
      </c>
      <c r="AY157" s="250" t="s">
        <v>135</v>
      </c>
    </row>
    <row r="158" s="15" customFormat="1">
      <c r="A158" s="15"/>
      <c r="B158" s="251"/>
      <c r="C158" s="252"/>
      <c r="D158" s="231" t="s">
        <v>145</v>
      </c>
      <c r="E158" s="253" t="s">
        <v>1</v>
      </c>
      <c r="F158" s="254" t="s">
        <v>153</v>
      </c>
      <c r="G158" s="252"/>
      <c r="H158" s="255">
        <v>0.95999999999999996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1" t="s">
        <v>145</v>
      </c>
      <c r="AU158" s="261" t="s">
        <v>143</v>
      </c>
      <c r="AV158" s="15" t="s">
        <v>142</v>
      </c>
      <c r="AW158" s="15" t="s">
        <v>30</v>
      </c>
      <c r="AX158" s="15" t="s">
        <v>81</v>
      </c>
      <c r="AY158" s="261" t="s">
        <v>135</v>
      </c>
    </row>
    <row r="159" s="12" customFormat="1" ht="22.8" customHeight="1">
      <c r="A159" s="12"/>
      <c r="B159" s="199"/>
      <c r="C159" s="200"/>
      <c r="D159" s="201" t="s">
        <v>72</v>
      </c>
      <c r="E159" s="213" t="s">
        <v>142</v>
      </c>
      <c r="F159" s="213" t="s">
        <v>160</v>
      </c>
      <c r="G159" s="200"/>
      <c r="H159" s="200"/>
      <c r="I159" s="203"/>
      <c r="J159" s="214">
        <f>BK159</f>
        <v>0</v>
      </c>
      <c r="K159" s="200"/>
      <c r="L159" s="205"/>
      <c r="M159" s="206"/>
      <c r="N159" s="207"/>
      <c r="O159" s="207"/>
      <c r="P159" s="208">
        <f>SUM(P160:P164)</f>
        <v>0</v>
      </c>
      <c r="Q159" s="207"/>
      <c r="R159" s="208">
        <f>SUM(R160:R164)</f>
        <v>0.42624000000000001</v>
      </c>
      <c r="S159" s="207"/>
      <c r="T159" s="209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81</v>
      </c>
      <c r="AT159" s="211" t="s">
        <v>72</v>
      </c>
      <c r="AU159" s="211" t="s">
        <v>81</v>
      </c>
      <c r="AY159" s="210" t="s">
        <v>135</v>
      </c>
      <c r="BK159" s="212">
        <f>SUM(BK160:BK164)</f>
        <v>0</v>
      </c>
    </row>
    <row r="160" s="2" customFormat="1" ht="24.15" customHeight="1">
      <c r="A160" s="38"/>
      <c r="B160" s="39"/>
      <c r="C160" s="215" t="s">
        <v>161</v>
      </c>
      <c r="D160" s="215" t="s">
        <v>138</v>
      </c>
      <c r="E160" s="216" t="s">
        <v>162</v>
      </c>
      <c r="F160" s="217" t="s">
        <v>163</v>
      </c>
      <c r="G160" s="218" t="s">
        <v>164</v>
      </c>
      <c r="H160" s="219">
        <v>8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39</v>
      </c>
      <c r="O160" s="91"/>
      <c r="P160" s="225">
        <f>O160*H160</f>
        <v>0</v>
      </c>
      <c r="Q160" s="225">
        <v>0.053280000000000001</v>
      </c>
      <c r="R160" s="225">
        <f>Q160*H160</f>
        <v>0.42624000000000001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142</v>
      </c>
      <c r="AT160" s="227" t="s">
        <v>138</v>
      </c>
      <c r="AU160" s="227" t="s">
        <v>143</v>
      </c>
      <c r="AY160" s="17" t="s">
        <v>135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143</v>
      </c>
      <c r="BK160" s="228">
        <f>ROUND(I160*H160,2)</f>
        <v>0</v>
      </c>
      <c r="BL160" s="17" t="s">
        <v>142</v>
      </c>
      <c r="BM160" s="227" t="s">
        <v>165</v>
      </c>
    </row>
    <row r="161" s="13" customFormat="1">
      <c r="A161" s="13"/>
      <c r="B161" s="229"/>
      <c r="C161" s="230"/>
      <c r="D161" s="231" t="s">
        <v>145</v>
      </c>
      <c r="E161" s="232" t="s">
        <v>1</v>
      </c>
      <c r="F161" s="233" t="s">
        <v>166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145</v>
      </c>
      <c r="AU161" s="239" t="s">
        <v>143</v>
      </c>
      <c r="AV161" s="13" t="s">
        <v>81</v>
      </c>
      <c r="AW161" s="13" t="s">
        <v>30</v>
      </c>
      <c r="AX161" s="13" t="s">
        <v>73</v>
      </c>
      <c r="AY161" s="239" t="s">
        <v>135</v>
      </c>
    </row>
    <row r="162" s="13" customFormat="1">
      <c r="A162" s="13"/>
      <c r="B162" s="229"/>
      <c r="C162" s="230"/>
      <c r="D162" s="231" t="s">
        <v>145</v>
      </c>
      <c r="E162" s="232" t="s">
        <v>1</v>
      </c>
      <c r="F162" s="233" t="s">
        <v>167</v>
      </c>
      <c r="G162" s="230"/>
      <c r="H162" s="232" t="s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145</v>
      </c>
      <c r="AU162" s="239" t="s">
        <v>143</v>
      </c>
      <c r="AV162" s="13" t="s">
        <v>81</v>
      </c>
      <c r="AW162" s="13" t="s">
        <v>30</v>
      </c>
      <c r="AX162" s="13" t="s">
        <v>73</v>
      </c>
      <c r="AY162" s="239" t="s">
        <v>135</v>
      </c>
    </row>
    <row r="163" s="14" customFormat="1">
      <c r="A163" s="14"/>
      <c r="B163" s="240"/>
      <c r="C163" s="241"/>
      <c r="D163" s="231" t="s">
        <v>145</v>
      </c>
      <c r="E163" s="242" t="s">
        <v>1</v>
      </c>
      <c r="F163" s="243" t="s">
        <v>168</v>
      </c>
      <c r="G163" s="241"/>
      <c r="H163" s="244">
        <v>8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145</v>
      </c>
      <c r="AU163" s="250" t="s">
        <v>143</v>
      </c>
      <c r="AV163" s="14" t="s">
        <v>143</v>
      </c>
      <c r="AW163" s="14" t="s">
        <v>30</v>
      </c>
      <c r="AX163" s="14" t="s">
        <v>73</v>
      </c>
      <c r="AY163" s="250" t="s">
        <v>135</v>
      </c>
    </row>
    <row r="164" s="15" customFormat="1">
      <c r="A164" s="15"/>
      <c r="B164" s="251"/>
      <c r="C164" s="252"/>
      <c r="D164" s="231" t="s">
        <v>145</v>
      </c>
      <c r="E164" s="253" t="s">
        <v>1</v>
      </c>
      <c r="F164" s="254" t="s">
        <v>153</v>
      </c>
      <c r="G164" s="252"/>
      <c r="H164" s="255">
        <v>8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1" t="s">
        <v>145</v>
      </c>
      <c r="AU164" s="261" t="s">
        <v>143</v>
      </c>
      <c r="AV164" s="15" t="s">
        <v>142</v>
      </c>
      <c r="AW164" s="15" t="s">
        <v>30</v>
      </c>
      <c r="AX164" s="15" t="s">
        <v>81</v>
      </c>
      <c r="AY164" s="261" t="s">
        <v>135</v>
      </c>
    </row>
    <row r="165" s="12" customFormat="1" ht="22.8" customHeight="1">
      <c r="A165" s="12"/>
      <c r="B165" s="199"/>
      <c r="C165" s="200"/>
      <c r="D165" s="201" t="s">
        <v>72</v>
      </c>
      <c r="E165" s="213" t="s">
        <v>161</v>
      </c>
      <c r="F165" s="213" t="s">
        <v>169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SUM(P166:P337)</f>
        <v>0</v>
      </c>
      <c r="Q165" s="207"/>
      <c r="R165" s="208">
        <f>SUM(R166:R337)</f>
        <v>6.4543753409999995</v>
      </c>
      <c r="S165" s="207"/>
      <c r="T165" s="209">
        <f>SUM(T166:T337)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81</v>
      </c>
      <c r="AT165" s="211" t="s">
        <v>72</v>
      </c>
      <c r="AU165" s="211" t="s">
        <v>81</v>
      </c>
      <c r="AY165" s="210" t="s">
        <v>135</v>
      </c>
      <c r="BK165" s="212">
        <f>SUM(BK166:BK337)</f>
        <v>0</v>
      </c>
    </row>
    <row r="166" s="2" customFormat="1" ht="24.15" customHeight="1">
      <c r="A166" s="38"/>
      <c r="B166" s="39"/>
      <c r="C166" s="215" t="s">
        <v>170</v>
      </c>
      <c r="D166" s="215" t="s">
        <v>138</v>
      </c>
      <c r="E166" s="216" t="s">
        <v>171</v>
      </c>
      <c r="F166" s="217" t="s">
        <v>172</v>
      </c>
      <c r="G166" s="218" t="s">
        <v>141</v>
      </c>
      <c r="H166" s="219">
        <v>82.537000000000006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39</v>
      </c>
      <c r="O166" s="91"/>
      <c r="P166" s="225">
        <f>O166*H166</f>
        <v>0</v>
      </c>
      <c r="Q166" s="225">
        <v>0.000263</v>
      </c>
      <c r="R166" s="225">
        <f>Q166*H166</f>
        <v>0.021707231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142</v>
      </c>
      <c r="AT166" s="227" t="s">
        <v>138</v>
      </c>
      <c r="AU166" s="227" t="s">
        <v>143</v>
      </c>
      <c r="AY166" s="17" t="s">
        <v>135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143</v>
      </c>
      <c r="BK166" s="228">
        <f>ROUND(I166*H166,2)</f>
        <v>0</v>
      </c>
      <c r="BL166" s="17" t="s">
        <v>142</v>
      </c>
      <c r="BM166" s="227" t="s">
        <v>173</v>
      </c>
    </row>
    <row r="167" s="13" customFormat="1">
      <c r="A167" s="13"/>
      <c r="B167" s="229"/>
      <c r="C167" s="230"/>
      <c r="D167" s="231" t="s">
        <v>145</v>
      </c>
      <c r="E167" s="232" t="s">
        <v>1</v>
      </c>
      <c r="F167" s="233" t="s">
        <v>174</v>
      </c>
      <c r="G167" s="230"/>
      <c r="H167" s="232" t="s">
        <v>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145</v>
      </c>
      <c r="AU167" s="239" t="s">
        <v>143</v>
      </c>
      <c r="AV167" s="13" t="s">
        <v>81</v>
      </c>
      <c r="AW167" s="13" t="s">
        <v>30</v>
      </c>
      <c r="AX167" s="13" t="s">
        <v>73</v>
      </c>
      <c r="AY167" s="239" t="s">
        <v>135</v>
      </c>
    </row>
    <row r="168" s="14" customFormat="1">
      <c r="A168" s="14"/>
      <c r="B168" s="240"/>
      <c r="C168" s="241"/>
      <c r="D168" s="231" t="s">
        <v>145</v>
      </c>
      <c r="E168" s="242" t="s">
        <v>1</v>
      </c>
      <c r="F168" s="243" t="s">
        <v>175</v>
      </c>
      <c r="G168" s="241"/>
      <c r="H168" s="244">
        <v>11.153000000000001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145</v>
      </c>
      <c r="AU168" s="250" t="s">
        <v>143</v>
      </c>
      <c r="AV168" s="14" t="s">
        <v>143</v>
      </c>
      <c r="AW168" s="14" t="s">
        <v>30</v>
      </c>
      <c r="AX168" s="14" t="s">
        <v>73</v>
      </c>
      <c r="AY168" s="250" t="s">
        <v>135</v>
      </c>
    </row>
    <row r="169" s="13" customFormat="1">
      <c r="A169" s="13"/>
      <c r="B169" s="229"/>
      <c r="C169" s="230"/>
      <c r="D169" s="231" t="s">
        <v>145</v>
      </c>
      <c r="E169" s="232" t="s">
        <v>1</v>
      </c>
      <c r="F169" s="233" t="s">
        <v>176</v>
      </c>
      <c r="G169" s="230"/>
      <c r="H169" s="232" t="s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145</v>
      </c>
      <c r="AU169" s="239" t="s">
        <v>143</v>
      </c>
      <c r="AV169" s="13" t="s">
        <v>81</v>
      </c>
      <c r="AW169" s="13" t="s">
        <v>30</v>
      </c>
      <c r="AX169" s="13" t="s">
        <v>73</v>
      </c>
      <c r="AY169" s="239" t="s">
        <v>135</v>
      </c>
    </row>
    <row r="170" s="14" customFormat="1">
      <c r="A170" s="14"/>
      <c r="B170" s="240"/>
      <c r="C170" s="241"/>
      <c r="D170" s="231" t="s">
        <v>145</v>
      </c>
      <c r="E170" s="242" t="s">
        <v>1</v>
      </c>
      <c r="F170" s="243" t="s">
        <v>177</v>
      </c>
      <c r="G170" s="241"/>
      <c r="H170" s="244">
        <v>4.29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145</v>
      </c>
      <c r="AU170" s="250" t="s">
        <v>143</v>
      </c>
      <c r="AV170" s="14" t="s">
        <v>143</v>
      </c>
      <c r="AW170" s="14" t="s">
        <v>30</v>
      </c>
      <c r="AX170" s="14" t="s">
        <v>73</v>
      </c>
      <c r="AY170" s="250" t="s">
        <v>135</v>
      </c>
    </row>
    <row r="171" s="13" customFormat="1">
      <c r="A171" s="13"/>
      <c r="B171" s="229"/>
      <c r="C171" s="230"/>
      <c r="D171" s="231" t="s">
        <v>145</v>
      </c>
      <c r="E171" s="232" t="s">
        <v>1</v>
      </c>
      <c r="F171" s="233" t="s">
        <v>178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145</v>
      </c>
      <c r="AU171" s="239" t="s">
        <v>143</v>
      </c>
      <c r="AV171" s="13" t="s">
        <v>81</v>
      </c>
      <c r="AW171" s="13" t="s">
        <v>30</v>
      </c>
      <c r="AX171" s="13" t="s">
        <v>73</v>
      </c>
      <c r="AY171" s="239" t="s">
        <v>135</v>
      </c>
    </row>
    <row r="172" s="14" customFormat="1">
      <c r="A172" s="14"/>
      <c r="B172" s="240"/>
      <c r="C172" s="241"/>
      <c r="D172" s="231" t="s">
        <v>145</v>
      </c>
      <c r="E172" s="242" t="s">
        <v>1</v>
      </c>
      <c r="F172" s="243" t="s">
        <v>179</v>
      </c>
      <c r="G172" s="241"/>
      <c r="H172" s="244">
        <v>1.4910000000000001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145</v>
      </c>
      <c r="AU172" s="250" t="s">
        <v>143</v>
      </c>
      <c r="AV172" s="14" t="s">
        <v>143</v>
      </c>
      <c r="AW172" s="14" t="s">
        <v>30</v>
      </c>
      <c r="AX172" s="14" t="s">
        <v>73</v>
      </c>
      <c r="AY172" s="250" t="s">
        <v>135</v>
      </c>
    </row>
    <row r="173" s="13" customFormat="1">
      <c r="A173" s="13"/>
      <c r="B173" s="229"/>
      <c r="C173" s="230"/>
      <c r="D173" s="231" t="s">
        <v>145</v>
      </c>
      <c r="E173" s="232" t="s">
        <v>1</v>
      </c>
      <c r="F173" s="233" t="s">
        <v>180</v>
      </c>
      <c r="G173" s="230"/>
      <c r="H173" s="232" t="s">
        <v>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145</v>
      </c>
      <c r="AU173" s="239" t="s">
        <v>143</v>
      </c>
      <c r="AV173" s="13" t="s">
        <v>81</v>
      </c>
      <c r="AW173" s="13" t="s">
        <v>30</v>
      </c>
      <c r="AX173" s="13" t="s">
        <v>73</v>
      </c>
      <c r="AY173" s="239" t="s">
        <v>135</v>
      </c>
    </row>
    <row r="174" s="14" customFormat="1">
      <c r="A174" s="14"/>
      <c r="B174" s="240"/>
      <c r="C174" s="241"/>
      <c r="D174" s="231" t="s">
        <v>145</v>
      </c>
      <c r="E174" s="242" t="s">
        <v>1</v>
      </c>
      <c r="F174" s="243" t="s">
        <v>181</v>
      </c>
      <c r="G174" s="241"/>
      <c r="H174" s="244">
        <v>14.478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145</v>
      </c>
      <c r="AU174" s="250" t="s">
        <v>143</v>
      </c>
      <c r="AV174" s="14" t="s">
        <v>143</v>
      </c>
      <c r="AW174" s="14" t="s">
        <v>30</v>
      </c>
      <c r="AX174" s="14" t="s">
        <v>73</v>
      </c>
      <c r="AY174" s="250" t="s">
        <v>135</v>
      </c>
    </row>
    <row r="175" s="13" customFormat="1">
      <c r="A175" s="13"/>
      <c r="B175" s="229"/>
      <c r="C175" s="230"/>
      <c r="D175" s="231" t="s">
        <v>145</v>
      </c>
      <c r="E175" s="232" t="s">
        <v>1</v>
      </c>
      <c r="F175" s="233" t="s">
        <v>182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145</v>
      </c>
      <c r="AU175" s="239" t="s">
        <v>143</v>
      </c>
      <c r="AV175" s="13" t="s">
        <v>81</v>
      </c>
      <c r="AW175" s="13" t="s">
        <v>30</v>
      </c>
      <c r="AX175" s="13" t="s">
        <v>73</v>
      </c>
      <c r="AY175" s="239" t="s">
        <v>135</v>
      </c>
    </row>
    <row r="176" s="14" customFormat="1">
      <c r="A176" s="14"/>
      <c r="B176" s="240"/>
      <c r="C176" s="241"/>
      <c r="D176" s="231" t="s">
        <v>145</v>
      </c>
      <c r="E176" s="242" t="s">
        <v>1</v>
      </c>
      <c r="F176" s="243" t="s">
        <v>183</v>
      </c>
      <c r="G176" s="241"/>
      <c r="H176" s="244">
        <v>1.169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145</v>
      </c>
      <c r="AU176" s="250" t="s">
        <v>143</v>
      </c>
      <c r="AV176" s="14" t="s">
        <v>143</v>
      </c>
      <c r="AW176" s="14" t="s">
        <v>30</v>
      </c>
      <c r="AX176" s="14" t="s">
        <v>73</v>
      </c>
      <c r="AY176" s="250" t="s">
        <v>135</v>
      </c>
    </row>
    <row r="177" s="13" customFormat="1">
      <c r="A177" s="13"/>
      <c r="B177" s="229"/>
      <c r="C177" s="230"/>
      <c r="D177" s="231" t="s">
        <v>145</v>
      </c>
      <c r="E177" s="232" t="s">
        <v>1</v>
      </c>
      <c r="F177" s="233" t="s">
        <v>184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145</v>
      </c>
      <c r="AU177" s="239" t="s">
        <v>143</v>
      </c>
      <c r="AV177" s="13" t="s">
        <v>81</v>
      </c>
      <c r="AW177" s="13" t="s">
        <v>30</v>
      </c>
      <c r="AX177" s="13" t="s">
        <v>73</v>
      </c>
      <c r="AY177" s="239" t="s">
        <v>135</v>
      </c>
    </row>
    <row r="178" s="14" customFormat="1">
      <c r="A178" s="14"/>
      <c r="B178" s="240"/>
      <c r="C178" s="241"/>
      <c r="D178" s="231" t="s">
        <v>145</v>
      </c>
      <c r="E178" s="242" t="s">
        <v>1</v>
      </c>
      <c r="F178" s="243" t="s">
        <v>185</v>
      </c>
      <c r="G178" s="241"/>
      <c r="H178" s="244">
        <v>5.5330000000000004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145</v>
      </c>
      <c r="AU178" s="250" t="s">
        <v>143</v>
      </c>
      <c r="AV178" s="14" t="s">
        <v>143</v>
      </c>
      <c r="AW178" s="14" t="s">
        <v>30</v>
      </c>
      <c r="AX178" s="14" t="s">
        <v>73</v>
      </c>
      <c r="AY178" s="250" t="s">
        <v>135</v>
      </c>
    </row>
    <row r="179" s="13" customFormat="1">
      <c r="A179" s="13"/>
      <c r="B179" s="229"/>
      <c r="C179" s="230"/>
      <c r="D179" s="231" t="s">
        <v>145</v>
      </c>
      <c r="E179" s="232" t="s">
        <v>1</v>
      </c>
      <c r="F179" s="233" t="s">
        <v>186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145</v>
      </c>
      <c r="AU179" s="239" t="s">
        <v>143</v>
      </c>
      <c r="AV179" s="13" t="s">
        <v>81</v>
      </c>
      <c r="AW179" s="13" t="s">
        <v>30</v>
      </c>
      <c r="AX179" s="13" t="s">
        <v>73</v>
      </c>
      <c r="AY179" s="239" t="s">
        <v>135</v>
      </c>
    </row>
    <row r="180" s="14" customFormat="1">
      <c r="A180" s="14"/>
      <c r="B180" s="240"/>
      <c r="C180" s="241"/>
      <c r="D180" s="231" t="s">
        <v>145</v>
      </c>
      <c r="E180" s="242" t="s">
        <v>1</v>
      </c>
      <c r="F180" s="243" t="s">
        <v>187</v>
      </c>
      <c r="G180" s="241"/>
      <c r="H180" s="244">
        <v>25.652999999999999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145</v>
      </c>
      <c r="AU180" s="250" t="s">
        <v>143</v>
      </c>
      <c r="AV180" s="14" t="s">
        <v>143</v>
      </c>
      <c r="AW180" s="14" t="s">
        <v>30</v>
      </c>
      <c r="AX180" s="14" t="s">
        <v>73</v>
      </c>
      <c r="AY180" s="250" t="s">
        <v>135</v>
      </c>
    </row>
    <row r="181" s="13" customFormat="1">
      <c r="A181" s="13"/>
      <c r="B181" s="229"/>
      <c r="C181" s="230"/>
      <c r="D181" s="231" t="s">
        <v>145</v>
      </c>
      <c r="E181" s="232" t="s">
        <v>1</v>
      </c>
      <c r="F181" s="233" t="s">
        <v>188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145</v>
      </c>
      <c r="AU181" s="239" t="s">
        <v>143</v>
      </c>
      <c r="AV181" s="13" t="s">
        <v>81</v>
      </c>
      <c r="AW181" s="13" t="s">
        <v>30</v>
      </c>
      <c r="AX181" s="13" t="s">
        <v>73</v>
      </c>
      <c r="AY181" s="239" t="s">
        <v>135</v>
      </c>
    </row>
    <row r="182" s="14" customFormat="1">
      <c r="A182" s="14"/>
      <c r="B182" s="240"/>
      <c r="C182" s="241"/>
      <c r="D182" s="231" t="s">
        <v>145</v>
      </c>
      <c r="E182" s="242" t="s">
        <v>1</v>
      </c>
      <c r="F182" s="243" t="s">
        <v>189</v>
      </c>
      <c r="G182" s="241"/>
      <c r="H182" s="244">
        <v>18.77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145</v>
      </c>
      <c r="AU182" s="250" t="s">
        <v>143</v>
      </c>
      <c r="AV182" s="14" t="s">
        <v>143</v>
      </c>
      <c r="AW182" s="14" t="s">
        <v>30</v>
      </c>
      <c r="AX182" s="14" t="s">
        <v>73</v>
      </c>
      <c r="AY182" s="250" t="s">
        <v>135</v>
      </c>
    </row>
    <row r="183" s="15" customFormat="1">
      <c r="A183" s="15"/>
      <c r="B183" s="251"/>
      <c r="C183" s="252"/>
      <c r="D183" s="231" t="s">
        <v>145</v>
      </c>
      <c r="E183" s="253" t="s">
        <v>1</v>
      </c>
      <c r="F183" s="254" t="s">
        <v>153</v>
      </c>
      <c r="G183" s="252"/>
      <c r="H183" s="255">
        <v>82.536999999999992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1" t="s">
        <v>145</v>
      </c>
      <c r="AU183" s="261" t="s">
        <v>143</v>
      </c>
      <c r="AV183" s="15" t="s">
        <v>142</v>
      </c>
      <c r="AW183" s="15" t="s">
        <v>30</v>
      </c>
      <c r="AX183" s="15" t="s">
        <v>81</v>
      </c>
      <c r="AY183" s="261" t="s">
        <v>135</v>
      </c>
    </row>
    <row r="184" s="2" customFormat="1" ht="24.15" customHeight="1">
      <c r="A184" s="38"/>
      <c r="B184" s="39"/>
      <c r="C184" s="215" t="s">
        <v>190</v>
      </c>
      <c r="D184" s="215" t="s">
        <v>138</v>
      </c>
      <c r="E184" s="216" t="s">
        <v>191</v>
      </c>
      <c r="F184" s="217" t="s">
        <v>192</v>
      </c>
      <c r="G184" s="218" t="s">
        <v>141</v>
      </c>
      <c r="H184" s="219">
        <v>82.537000000000006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39</v>
      </c>
      <c r="O184" s="91"/>
      <c r="P184" s="225">
        <f>O184*H184</f>
        <v>0</v>
      </c>
      <c r="Q184" s="225">
        <v>0.0040000000000000001</v>
      </c>
      <c r="R184" s="225">
        <f>Q184*H184</f>
        <v>0.33014800000000005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142</v>
      </c>
      <c r="AT184" s="227" t="s">
        <v>138</v>
      </c>
      <c r="AU184" s="227" t="s">
        <v>143</v>
      </c>
      <c r="AY184" s="17" t="s">
        <v>135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143</v>
      </c>
      <c r="BK184" s="228">
        <f>ROUND(I184*H184,2)</f>
        <v>0</v>
      </c>
      <c r="BL184" s="17" t="s">
        <v>142</v>
      </c>
      <c r="BM184" s="227" t="s">
        <v>193</v>
      </c>
    </row>
    <row r="185" s="13" customFormat="1">
      <c r="A185" s="13"/>
      <c r="B185" s="229"/>
      <c r="C185" s="230"/>
      <c r="D185" s="231" t="s">
        <v>145</v>
      </c>
      <c r="E185" s="232" t="s">
        <v>1</v>
      </c>
      <c r="F185" s="233" t="s">
        <v>174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145</v>
      </c>
      <c r="AU185" s="239" t="s">
        <v>143</v>
      </c>
      <c r="AV185" s="13" t="s">
        <v>81</v>
      </c>
      <c r="AW185" s="13" t="s">
        <v>30</v>
      </c>
      <c r="AX185" s="13" t="s">
        <v>73</v>
      </c>
      <c r="AY185" s="239" t="s">
        <v>135</v>
      </c>
    </row>
    <row r="186" s="14" customFormat="1">
      <c r="A186" s="14"/>
      <c r="B186" s="240"/>
      <c r="C186" s="241"/>
      <c r="D186" s="231" t="s">
        <v>145</v>
      </c>
      <c r="E186" s="242" t="s">
        <v>1</v>
      </c>
      <c r="F186" s="243" t="s">
        <v>175</v>
      </c>
      <c r="G186" s="241"/>
      <c r="H186" s="244">
        <v>11.153000000000001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145</v>
      </c>
      <c r="AU186" s="250" t="s">
        <v>143</v>
      </c>
      <c r="AV186" s="14" t="s">
        <v>143</v>
      </c>
      <c r="AW186" s="14" t="s">
        <v>30</v>
      </c>
      <c r="AX186" s="14" t="s">
        <v>73</v>
      </c>
      <c r="AY186" s="250" t="s">
        <v>135</v>
      </c>
    </row>
    <row r="187" s="13" customFormat="1">
      <c r="A187" s="13"/>
      <c r="B187" s="229"/>
      <c r="C187" s="230"/>
      <c r="D187" s="231" t="s">
        <v>145</v>
      </c>
      <c r="E187" s="232" t="s">
        <v>1</v>
      </c>
      <c r="F187" s="233" t="s">
        <v>176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145</v>
      </c>
      <c r="AU187" s="239" t="s">
        <v>143</v>
      </c>
      <c r="AV187" s="13" t="s">
        <v>81</v>
      </c>
      <c r="AW187" s="13" t="s">
        <v>30</v>
      </c>
      <c r="AX187" s="13" t="s">
        <v>73</v>
      </c>
      <c r="AY187" s="239" t="s">
        <v>135</v>
      </c>
    </row>
    <row r="188" s="14" customFormat="1">
      <c r="A188" s="14"/>
      <c r="B188" s="240"/>
      <c r="C188" s="241"/>
      <c r="D188" s="231" t="s">
        <v>145</v>
      </c>
      <c r="E188" s="242" t="s">
        <v>1</v>
      </c>
      <c r="F188" s="243" t="s">
        <v>177</v>
      </c>
      <c r="G188" s="241"/>
      <c r="H188" s="244">
        <v>4.29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145</v>
      </c>
      <c r="AU188" s="250" t="s">
        <v>143</v>
      </c>
      <c r="AV188" s="14" t="s">
        <v>143</v>
      </c>
      <c r="AW188" s="14" t="s">
        <v>30</v>
      </c>
      <c r="AX188" s="14" t="s">
        <v>73</v>
      </c>
      <c r="AY188" s="250" t="s">
        <v>135</v>
      </c>
    </row>
    <row r="189" s="13" customFormat="1">
      <c r="A189" s="13"/>
      <c r="B189" s="229"/>
      <c r="C189" s="230"/>
      <c r="D189" s="231" t="s">
        <v>145</v>
      </c>
      <c r="E189" s="232" t="s">
        <v>1</v>
      </c>
      <c r="F189" s="233" t="s">
        <v>178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145</v>
      </c>
      <c r="AU189" s="239" t="s">
        <v>143</v>
      </c>
      <c r="AV189" s="13" t="s">
        <v>81</v>
      </c>
      <c r="AW189" s="13" t="s">
        <v>30</v>
      </c>
      <c r="AX189" s="13" t="s">
        <v>73</v>
      </c>
      <c r="AY189" s="239" t="s">
        <v>135</v>
      </c>
    </row>
    <row r="190" s="14" customFormat="1">
      <c r="A190" s="14"/>
      <c r="B190" s="240"/>
      <c r="C190" s="241"/>
      <c r="D190" s="231" t="s">
        <v>145</v>
      </c>
      <c r="E190" s="242" t="s">
        <v>1</v>
      </c>
      <c r="F190" s="243" t="s">
        <v>179</v>
      </c>
      <c r="G190" s="241"/>
      <c r="H190" s="244">
        <v>1.4910000000000001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145</v>
      </c>
      <c r="AU190" s="250" t="s">
        <v>143</v>
      </c>
      <c r="AV190" s="14" t="s">
        <v>143</v>
      </c>
      <c r="AW190" s="14" t="s">
        <v>30</v>
      </c>
      <c r="AX190" s="14" t="s">
        <v>73</v>
      </c>
      <c r="AY190" s="250" t="s">
        <v>135</v>
      </c>
    </row>
    <row r="191" s="13" customFormat="1">
      <c r="A191" s="13"/>
      <c r="B191" s="229"/>
      <c r="C191" s="230"/>
      <c r="D191" s="231" t="s">
        <v>145</v>
      </c>
      <c r="E191" s="232" t="s">
        <v>1</v>
      </c>
      <c r="F191" s="233" t="s">
        <v>180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145</v>
      </c>
      <c r="AU191" s="239" t="s">
        <v>143</v>
      </c>
      <c r="AV191" s="13" t="s">
        <v>81</v>
      </c>
      <c r="AW191" s="13" t="s">
        <v>30</v>
      </c>
      <c r="AX191" s="13" t="s">
        <v>73</v>
      </c>
      <c r="AY191" s="239" t="s">
        <v>135</v>
      </c>
    </row>
    <row r="192" s="14" customFormat="1">
      <c r="A192" s="14"/>
      <c r="B192" s="240"/>
      <c r="C192" s="241"/>
      <c r="D192" s="231" t="s">
        <v>145</v>
      </c>
      <c r="E192" s="242" t="s">
        <v>1</v>
      </c>
      <c r="F192" s="243" t="s">
        <v>181</v>
      </c>
      <c r="G192" s="241"/>
      <c r="H192" s="244">
        <v>14.478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145</v>
      </c>
      <c r="AU192" s="250" t="s">
        <v>143</v>
      </c>
      <c r="AV192" s="14" t="s">
        <v>143</v>
      </c>
      <c r="AW192" s="14" t="s">
        <v>30</v>
      </c>
      <c r="AX192" s="14" t="s">
        <v>73</v>
      </c>
      <c r="AY192" s="250" t="s">
        <v>135</v>
      </c>
    </row>
    <row r="193" s="13" customFormat="1">
      <c r="A193" s="13"/>
      <c r="B193" s="229"/>
      <c r="C193" s="230"/>
      <c r="D193" s="231" t="s">
        <v>145</v>
      </c>
      <c r="E193" s="232" t="s">
        <v>1</v>
      </c>
      <c r="F193" s="233" t="s">
        <v>182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145</v>
      </c>
      <c r="AU193" s="239" t="s">
        <v>143</v>
      </c>
      <c r="AV193" s="13" t="s">
        <v>81</v>
      </c>
      <c r="AW193" s="13" t="s">
        <v>30</v>
      </c>
      <c r="AX193" s="13" t="s">
        <v>73</v>
      </c>
      <c r="AY193" s="239" t="s">
        <v>135</v>
      </c>
    </row>
    <row r="194" s="14" customFormat="1">
      <c r="A194" s="14"/>
      <c r="B194" s="240"/>
      <c r="C194" s="241"/>
      <c r="D194" s="231" t="s">
        <v>145</v>
      </c>
      <c r="E194" s="242" t="s">
        <v>1</v>
      </c>
      <c r="F194" s="243" t="s">
        <v>183</v>
      </c>
      <c r="G194" s="241"/>
      <c r="H194" s="244">
        <v>1.169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145</v>
      </c>
      <c r="AU194" s="250" t="s">
        <v>143</v>
      </c>
      <c r="AV194" s="14" t="s">
        <v>143</v>
      </c>
      <c r="AW194" s="14" t="s">
        <v>30</v>
      </c>
      <c r="AX194" s="14" t="s">
        <v>73</v>
      </c>
      <c r="AY194" s="250" t="s">
        <v>135</v>
      </c>
    </row>
    <row r="195" s="13" customFormat="1">
      <c r="A195" s="13"/>
      <c r="B195" s="229"/>
      <c r="C195" s="230"/>
      <c r="D195" s="231" t="s">
        <v>145</v>
      </c>
      <c r="E195" s="232" t="s">
        <v>1</v>
      </c>
      <c r="F195" s="233" t="s">
        <v>184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145</v>
      </c>
      <c r="AU195" s="239" t="s">
        <v>143</v>
      </c>
      <c r="AV195" s="13" t="s">
        <v>81</v>
      </c>
      <c r="AW195" s="13" t="s">
        <v>30</v>
      </c>
      <c r="AX195" s="13" t="s">
        <v>73</v>
      </c>
      <c r="AY195" s="239" t="s">
        <v>135</v>
      </c>
    </row>
    <row r="196" s="14" customFormat="1">
      <c r="A196" s="14"/>
      <c r="B196" s="240"/>
      <c r="C196" s="241"/>
      <c r="D196" s="231" t="s">
        <v>145</v>
      </c>
      <c r="E196" s="242" t="s">
        <v>1</v>
      </c>
      <c r="F196" s="243" t="s">
        <v>185</v>
      </c>
      <c r="G196" s="241"/>
      <c r="H196" s="244">
        <v>5.5330000000000004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145</v>
      </c>
      <c r="AU196" s="250" t="s">
        <v>143</v>
      </c>
      <c r="AV196" s="14" t="s">
        <v>143</v>
      </c>
      <c r="AW196" s="14" t="s">
        <v>30</v>
      </c>
      <c r="AX196" s="14" t="s">
        <v>73</v>
      </c>
      <c r="AY196" s="250" t="s">
        <v>135</v>
      </c>
    </row>
    <row r="197" s="13" customFormat="1">
      <c r="A197" s="13"/>
      <c r="B197" s="229"/>
      <c r="C197" s="230"/>
      <c r="D197" s="231" t="s">
        <v>145</v>
      </c>
      <c r="E197" s="232" t="s">
        <v>1</v>
      </c>
      <c r="F197" s="233" t="s">
        <v>186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145</v>
      </c>
      <c r="AU197" s="239" t="s">
        <v>143</v>
      </c>
      <c r="AV197" s="13" t="s">
        <v>81</v>
      </c>
      <c r="AW197" s="13" t="s">
        <v>30</v>
      </c>
      <c r="AX197" s="13" t="s">
        <v>73</v>
      </c>
      <c r="AY197" s="239" t="s">
        <v>135</v>
      </c>
    </row>
    <row r="198" s="14" customFormat="1">
      <c r="A198" s="14"/>
      <c r="B198" s="240"/>
      <c r="C198" s="241"/>
      <c r="D198" s="231" t="s">
        <v>145</v>
      </c>
      <c r="E198" s="242" t="s">
        <v>1</v>
      </c>
      <c r="F198" s="243" t="s">
        <v>187</v>
      </c>
      <c r="G198" s="241"/>
      <c r="H198" s="244">
        <v>25.652999999999999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145</v>
      </c>
      <c r="AU198" s="250" t="s">
        <v>143</v>
      </c>
      <c r="AV198" s="14" t="s">
        <v>143</v>
      </c>
      <c r="AW198" s="14" t="s">
        <v>30</v>
      </c>
      <c r="AX198" s="14" t="s">
        <v>73</v>
      </c>
      <c r="AY198" s="250" t="s">
        <v>135</v>
      </c>
    </row>
    <row r="199" s="13" customFormat="1">
      <c r="A199" s="13"/>
      <c r="B199" s="229"/>
      <c r="C199" s="230"/>
      <c r="D199" s="231" t="s">
        <v>145</v>
      </c>
      <c r="E199" s="232" t="s">
        <v>1</v>
      </c>
      <c r="F199" s="233" t="s">
        <v>188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145</v>
      </c>
      <c r="AU199" s="239" t="s">
        <v>143</v>
      </c>
      <c r="AV199" s="13" t="s">
        <v>81</v>
      </c>
      <c r="AW199" s="13" t="s">
        <v>30</v>
      </c>
      <c r="AX199" s="13" t="s">
        <v>73</v>
      </c>
      <c r="AY199" s="239" t="s">
        <v>135</v>
      </c>
    </row>
    <row r="200" s="14" customFormat="1">
      <c r="A200" s="14"/>
      <c r="B200" s="240"/>
      <c r="C200" s="241"/>
      <c r="D200" s="231" t="s">
        <v>145</v>
      </c>
      <c r="E200" s="242" t="s">
        <v>1</v>
      </c>
      <c r="F200" s="243" t="s">
        <v>189</v>
      </c>
      <c r="G200" s="241"/>
      <c r="H200" s="244">
        <v>18.77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145</v>
      </c>
      <c r="AU200" s="250" t="s">
        <v>143</v>
      </c>
      <c r="AV200" s="14" t="s">
        <v>143</v>
      </c>
      <c r="AW200" s="14" t="s">
        <v>30</v>
      </c>
      <c r="AX200" s="14" t="s">
        <v>73</v>
      </c>
      <c r="AY200" s="250" t="s">
        <v>135</v>
      </c>
    </row>
    <row r="201" s="15" customFormat="1">
      <c r="A201" s="15"/>
      <c r="B201" s="251"/>
      <c r="C201" s="252"/>
      <c r="D201" s="231" t="s">
        <v>145</v>
      </c>
      <c r="E201" s="253" t="s">
        <v>1</v>
      </c>
      <c r="F201" s="254" t="s">
        <v>153</v>
      </c>
      <c r="G201" s="252"/>
      <c r="H201" s="255">
        <v>82.536999999999992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1" t="s">
        <v>145</v>
      </c>
      <c r="AU201" s="261" t="s">
        <v>143</v>
      </c>
      <c r="AV201" s="15" t="s">
        <v>142</v>
      </c>
      <c r="AW201" s="15" t="s">
        <v>30</v>
      </c>
      <c r="AX201" s="15" t="s">
        <v>81</v>
      </c>
      <c r="AY201" s="261" t="s">
        <v>135</v>
      </c>
    </row>
    <row r="202" s="2" customFormat="1" ht="24.15" customHeight="1">
      <c r="A202" s="38"/>
      <c r="B202" s="39"/>
      <c r="C202" s="215" t="s">
        <v>194</v>
      </c>
      <c r="D202" s="215" t="s">
        <v>138</v>
      </c>
      <c r="E202" s="216" t="s">
        <v>195</v>
      </c>
      <c r="F202" s="217" t="s">
        <v>196</v>
      </c>
      <c r="G202" s="218" t="s">
        <v>141</v>
      </c>
      <c r="H202" s="219">
        <v>1.6000000000000001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39</v>
      </c>
      <c r="O202" s="91"/>
      <c r="P202" s="225">
        <f>O202*H202</f>
        <v>0</v>
      </c>
      <c r="Q202" s="225">
        <v>0.0373</v>
      </c>
      <c r="R202" s="225">
        <f>Q202*H202</f>
        <v>0.059680000000000004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142</v>
      </c>
      <c r="AT202" s="227" t="s">
        <v>138</v>
      </c>
      <c r="AU202" s="227" t="s">
        <v>143</v>
      </c>
      <c r="AY202" s="17" t="s">
        <v>135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143</v>
      </c>
      <c r="BK202" s="228">
        <f>ROUND(I202*H202,2)</f>
        <v>0</v>
      </c>
      <c r="BL202" s="17" t="s">
        <v>142</v>
      </c>
      <c r="BM202" s="227" t="s">
        <v>197</v>
      </c>
    </row>
    <row r="203" s="13" customFormat="1">
      <c r="A203" s="13"/>
      <c r="B203" s="229"/>
      <c r="C203" s="230"/>
      <c r="D203" s="231" t="s">
        <v>145</v>
      </c>
      <c r="E203" s="232" t="s">
        <v>1</v>
      </c>
      <c r="F203" s="233" t="s">
        <v>198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145</v>
      </c>
      <c r="AU203" s="239" t="s">
        <v>143</v>
      </c>
      <c r="AV203" s="13" t="s">
        <v>81</v>
      </c>
      <c r="AW203" s="13" t="s">
        <v>30</v>
      </c>
      <c r="AX203" s="13" t="s">
        <v>73</v>
      </c>
      <c r="AY203" s="239" t="s">
        <v>135</v>
      </c>
    </row>
    <row r="204" s="14" customFormat="1">
      <c r="A204" s="14"/>
      <c r="B204" s="240"/>
      <c r="C204" s="241"/>
      <c r="D204" s="231" t="s">
        <v>145</v>
      </c>
      <c r="E204" s="242" t="s">
        <v>1</v>
      </c>
      <c r="F204" s="243" t="s">
        <v>199</v>
      </c>
      <c r="G204" s="241"/>
      <c r="H204" s="244">
        <v>1.6000000000000001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145</v>
      </c>
      <c r="AU204" s="250" t="s">
        <v>143</v>
      </c>
      <c r="AV204" s="14" t="s">
        <v>143</v>
      </c>
      <c r="AW204" s="14" t="s">
        <v>30</v>
      </c>
      <c r="AX204" s="14" t="s">
        <v>81</v>
      </c>
      <c r="AY204" s="250" t="s">
        <v>135</v>
      </c>
    </row>
    <row r="205" s="2" customFormat="1" ht="24.15" customHeight="1">
      <c r="A205" s="38"/>
      <c r="B205" s="39"/>
      <c r="C205" s="215" t="s">
        <v>147</v>
      </c>
      <c r="D205" s="215" t="s">
        <v>138</v>
      </c>
      <c r="E205" s="216" t="s">
        <v>200</v>
      </c>
      <c r="F205" s="217" t="s">
        <v>201</v>
      </c>
      <c r="G205" s="218" t="s">
        <v>141</v>
      </c>
      <c r="H205" s="219">
        <v>57.942999999999998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39</v>
      </c>
      <c r="O205" s="91"/>
      <c r="P205" s="225">
        <f>O205*H205</f>
        <v>0</v>
      </c>
      <c r="Q205" s="225">
        <v>0.0073499999999999998</v>
      </c>
      <c r="R205" s="225">
        <f>Q205*H205</f>
        <v>0.42588104999999998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142</v>
      </c>
      <c r="AT205" s="227" t="s">
        <v>138</v>
      </c>
      <c r="AU205" s="227" t="s">
        <v>143</v>
      </c>
      <c r="AY205" s="17" t="s">
        <v>135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143</v>
      </c>
      <c r="BK205" s="228">
        <f>ROUND(I205*H205,2)</f>
        <v>0</v>
      </c>
      <c r="BL205" s="17" t="s">
        <v>142</v>
      </c>
      <c r="BM205" s="227" t="s">
        <v>202</v>
      </c>
    </row>
    <row r="206" s="13" customFormat="1">
      <c r="A206" s="13"/>
      <c r="B206" s="229"/>
      <c r="C206" s="230"/>
      <c r="D206" s="231" t="s">
        <v>145</v>
      </c>
      <c r="E206" s="232" t="s">
        <v>1</v>
      </c>
      <c r="F206" s="233" t="s">
        <v>203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145</v>
      </c>
      <c r="AU206" s="239" t="s">
        <v>143</v>
      </c>
      <c r="AV206" s="13" t="s">
        <v>81</v>
      </c>
      <c r="AW206" s="13" t="s">
        <v>30</v>
      </c>
      <c r="AX206" s="13" t="s">
        <v>73</v>
      </c>
      <c r="AY206" s="239" t="s">
        <v>135</v>
      </c>
    </row>
    <row r="207" s="14" customFormat="1">
      <c r="A207" s="14"/>
      <c r="B207" s="240"/>
      <c r="C207" s="241"/>
      <c r="D207" s="231" t="s">
        <v>145</v>
      </c>
      <c r="E207" s="242" t="s">
        <v>1</v>
      </c>
      <c r="F207" s="243" t="s">
        <v>204</v>
      </c>
      <c r="G207" s="241"/>
      <c r="H207" s="244">
        <v>2.952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145</v>
      </c>
      <c r="AU207" s="250" t="s">
        <v>143</v>
      </c>
      <c r="AV207" s="14" t="s">
        <v>143</v>
      </c>
      <c r="AW207" s="14" t="s">
        <v>30</v>
      </c>
      <c r="AX207" s="14" t="s">
        <v>73</v>
      </c>
      <c r="AY207" s="250" t="s">
        <v>135</v>
      </c>
    </row>
    <row r="208" s="13" customFormat="1">
      <c r="A208" s="13"/>
      <c r="B208" s="229"/>
      <c r="C208" s="230"/>
      <c r="D208" s="231" t="s">
        <v>145</v>
      </c>
      <c r="E208" s="232" t="s">
        <v>1</v>
      </c>
      <c r="F208" s="233" t="s">
        <v>182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145</v>
      </c>
      <c r="AU208" s="239" t="s">
        <v>143</v>
      </c>
      <c r="AV208" s="13" t="s">
        <v>81</v>
      </c>
      <c r="AW208" s="13" t="s">
        <v>30</v>
      </c>
      <c r="AX208" s="13" t="s">
        <v>73</v>
      </c>
      <c r="AY208" s="239" t="s">
        <v>135</v>
      </c>
    </row>
    <row r="209" s="14" customFormat="1">
      <c r="A209" s="14"/>
      <c r="B209" s="240"/>
      <c r="C209" s="241"/>
      <c r="D209" s="231" t="s">
        <v>145</v>
      </c>
      <c r="E209" s="242" t="s">
        <v>1</v>
      </c>
      <c r="F209" s="243" t="s">
        <v>205</v>
      </c>
      <c r="G209" s="241"/>
      <c r="H209" s="244">
        <v>4.6849999999999996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145</v>
      </c>
      <c r="AU209" s="250" t="s">
        <v>143</v>
      </c>
      <c r="AV209" s="14" t="s">
        <v>143</v>
      </c>
      <c r="AW209" s="14" t="s">
        <v>30</v>
      </c>
      <c r="AX209" s="14" t="s">
        <v>73</v>
      </c>
      <c r="AY209" s="250" t="s">
        <v>135</v>
      </c>
    </row>
    <row r="210" s="13" customFormat="1">
      <c r="A210" s="13"/>
      <c r="B210" s="229"/>
      <c r="C210" s="230"/>
      <c r="D210" s="231" t="s">
        <v>145</v>
      </c>
      <c r="E210" s="232" t="s">
        <v>1</v>
      </c>
      <c r="F210" s="233" t="s">
        <v>206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145</v>
      </c>
      <c r="AU210" s="239" t="s">
        <v>143</v>
      </c>
      <c r="AV210" s="13" t="s">
        <v>81</v>
      </c>
      <c r="AW210" s="13" t="s">
        <v>30</v>
      </c>
      <c r="AX210" s="13" t="s">
        <v>73</v>
      </c>
      <c r="AY210" s="239" t="s">
        <v>135</v>
      </c>
    </row>
    <row r="211" s="14" customFormat="1">
      <c r="A211" s="14"/>
      <c r="B211" s="240"/>
      <c r="C211" s="241"/>
      <c r="D211" s="231" t="s">
        <v>145</v>
      </c>
      <c r="E211" s="242" t="s">
        <v>1</v>
      </c>
      <c r="F211" s="243" t="s">
        <v>207</v>
      </c>
      <c r="G211" s="241"/>
      <c r="H211" s="244">
        <v>21.006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145</v>
      </c>
      <c r="AU211" s="250" t="s">
        <v>143</v>
      </c>
      <c r="AV211" s="14" t="s">
        <v>143</v>
      </c>
      <c r="AW211" s="14" t="s">
        <v>30</v>
      </c>
      <c r="AX211" s="14" t="s">
        <v>73</v>
      </c>
      <c r="AY211" s="250" t="s">
        <v>135</v>
      </c>
    </row>
    <row r="212" s="13" customFormat="1">
      <c r="A212" s="13"/>
      <c r="B212" s="229"/>
      <c r="C212" s="230"/>
      <c r="D212" s="231" t="s">
        <v>145</v>
      </c>
      <c r="E212" s="232" t="s">
        <v>1</v>
      </c>
      <c r="F212" s="233" t="s">
        <v>198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145</v>
      </c>
      <c r="AU212" s="239" t="s">
        <v>143</v>
      </c>
      <c r="AV212" s="13" t="s">
        <v>81</v>
      </c>
      <c r="AW212" s="13" t="s">
        <v>30</v>
      </c>
      <c r="AX212" s="13" t="s">
        <v>73</v>
      </c>
      <c r="AY212" s="239" t="s">
        <v>135</v>
      </c>
    </row>
    <row r="213" s="14" customFormat="1">
      <c r="A213" s="14"/>
      <c r="B213" s="240"/>
      <c r="C213" s="241"/>
      <c r="D213" s="231" t="s">
        <v>145</v>
      </c>
      <c r="E213" s="242" t="s">
        <v>1</v>
      </c>
      <c r="F213" s="243" t="s">
        <v>199</v>
      </c>
      <c r="G213" s="241"/>
      <c r="H213" s="244">
        <v>1.6000000000000001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145</v>
      </c>
      <c r="AU213" s="250" t="s">
        <v>143</v>
      </c>
      <c r="AV213" s="14" t="s">
        <v>143</v>
      </c>
      <c r="AW213" s="14" t="s">
        <v>30</v>
      </c>
      <c r="AX213" s="14" t="s">
        <v>73</v>
      </c>
      <c r="AY213" s="250" t="s">
        <v>135</v>
      </c>
    </row>
    <row r="214" s="13" customFormat="1">
      <c r="A214" s="13"/>
      <c r="B214" s="229"/>
      <c r="C214" s="230"/>
      <c r="D214" s="231" t="s">
        <v>145</v>
      </c>
      <c r="E214" s="232" t="s">
        <v>1</v>
      </c>
      <c r="F214" s="233" t="s">
        <v>208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145</v>
      </c>
      <c r="AU214" s="239" t="s">
        <v>143</v>
      </c>
      <c r="AV214" s="13" t="s">
        <v>81</v>
      </c>
      <c r="AW214" s="13" t="s">
        <v>30</v>
      </c>
      <c r="AX214" s="13" t="s">
        <v>73</v>
      </c>
      <c r="AY214" s="239" t="s">
        <v>135</v>
      </c>
    </row>
    <row r="215" s="14" customFormat="1">
      <c r="A215" s="14"/>
      <c r="B215" s="240"/>
      <c r="C215" s="241"/>
      <c r="D215" s="231" t="s">
        <v>145</v>
      </c>
      <c r="E215" s="242" t="s">
        <v>1</v>
      </c>
      <c r="F215" s="243" t="s">
        <v>209</v>
      </c>
      <c r="G215" s="241"/>
      <c r="H215" s="244">
        <v>0.90000000000000002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145</v>
      </c>
      <c r="AU215" s="250" t="s">
        <v>143</v>
      </c>
      <c r="AV215" s="14" t="s">
        <v>143</v>
      </c>
      <c r="AW215" s="14" t="s">
        <v>30</v>
      </c>
      <c r="AX215" s="14" t="s">
        <v>73</v>
      </c>
      <c r="AY215" s="250" t="s">
        <v>135</v>
      </c>
    </row>
    <row r="216" s="13" customFormat="1">
      <c r="A216" s="13"/>
      <c r="B216" s="229"/>
      <c r="C216" s="230"/>
      <c r="D216" s="231" t="s">
        <v>145</v>
      </c>
      <c r="E216" s="232" t="s">
        <v>1</v>
      </c>
      <c r="F216" s="233" t="s">
        <v>210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145</v>
      </c>
      <c r="AU216" s="239" t="s">
        <v>143</v>
      </c>
      <c r="AV216" s="13" t="s">
        <v>81</v>
      </c>
      <c r="AW216" s="13" t="s">
        <v>30</v>
      </c>
      <c r="AX216" s="13" t="s">
        <v>73</v>
      </c>
      <c r="AY216" s="239" t="s">
        <v>135</v>
      </c>
    </row>
    <row r="217" s="14" customFormat="1">
      <c r="A217" s="14"/>
      <c r="B217" s="240"/>
      <c r="C217" s="241"/>
      <c r="D217" s="231" t="s">
        <v>145</v>
      </c>
      <c r="E217" s="242" t="s">
        <v>1</v>
      </c>
      <c r="F217" s="243" t="s">
        <v>211</v>
      </c>
      <c r="G217" s="241"/>
      <c r="H217" s="244">
        <v>0.59999999999999998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145</v>
      </c>
      <c r="AU217" s="250" t="s">
        <v>143</v>
      </c>
      <c r="AV217" s="14" t="s">
        <v>143</v>
      </c>
      <c r="AW217" s="14" t="s">
        <v>30</v>
      </c>
      <c r="AX217" s="14" t="s">
        <v>73</v>
      </c>
      <c r="AY217" s="250" t="s">
        <v>135</v>
      </c>
    </row>
    <row r="218" s="13" customFormat="1">
      <c r="A218" s="13"/>
      <c r="B218" s="229"/>
      <c r="C218" s="230"/>
      <c r="D218" s="231" t="s">
        <v>145</v>
      </c>
      <c r="E218" s="232" t="s">
        <v>1</v>
      </c>
      <c r="F218" s="233" t="s">
        <v>212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145</v>
      </c>
      <c r="AU218" s="239" t="s">
        <v>143</v>
      </c>
      <c r="AV218" s="13" t="s">
        <v>81</v>
      </c>
      <c r="AW218" s="13" t="s">
        <v>30</v>
      </c>
      <c r="AX218" s="13" t="s">
        <v>73</v>
      </c>
      <c r="AY218" s="239" t="s">
        <v>135</v>
      </c>
    </row>
    <row r="219" s="14" customFormat="1">
      <c r="A219" s="14"/>
      <c r="B219" s="240"/>
      <c r="C219" s="241"/>
      <c r="D219" s="231" t="s">
        <v>145</v>
      </c>
      <c r="E219" s="242" t="s">
        <v>1</v>
      </c>
      <c r="F219" s="243" t="s">
        <v>213</v>
      </c>
      <c r="G219" s="241"/>
      <c r="H219" s="244">
        <v>0.20000000000000001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145</v>
      </c>
      <c r="AU219" s="250" t="s">
        <v>143</v>
      </c>
      <c r="AV219" s="14" t="s">
        <v>143</v>
      </c>
      <c r="AW219" s="14" t="s">
        <v>30</v>
      </c>
      <c r="AX219" s="14" t="s">
        <v>73</v>
      </c>
      <c r="AY219" s="250" t="s">
        <v>135</v>
      </c>
    </row>
    <row r="220" s="13" customFormat="1">
      <c r="A220" s="13"/>
      <c r="B220" s="229"/>
      <c r="C220" s="230"/>
      <c r="D220" s="231" t="s">
        <v>145</v>
      </c>
      <c r="E220" s="232" t="s">
        <v>1</v>
      </c>
      <c r="F220" s="233" t="s">
        <v>214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145</v>
      </c>
      <c r="AU220" s="239" t="s">
        <v>143</v>
      </c>
      <c r="AV220" s="13" t="s">
        <v>81</v>
      </c>
      <c r="AW220" s="13" t="s">
        <v>30</v>
      </c>
      <c r="AX220" s="13" t="s">
        <v>73</v>
      </c>
      <c r="AY220" s="239" t="s">
        <v>135</v>
      </c>
    </row>
    <row r="221" s="14" customFormat="1">
      <c r="A221" s="14"/>
      <c r="B221" s="240"/>
      <c r="C221" s="241"/>
      <c r="D221" s="231" t="s">
        <v>145</v>
      </c>
      <c r="E221" s="242" t="s">
        <v>1</v>
      </c>
      <c r="F221" s="243" t="s">
        <v>215</v>
      </c>
      <c r="G221" s="241"/>
      <c r="H221" s="244">
        <v>0.80000000000000004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145</v>
      </c>
      <c r="AU221" s="250" t="s">
        <v>143</v>
      </c>
      <c r="AV221" s="14" t="s">
        <v>143</v>
      </c>
      <c r="AW221" s="14" t="s">
        <v>30</v>
      </c>
      <c r="AX221" s="14" t="s">
        <v>73</v>
      </c>
      <c r="AY221" s="250" t="s">
        <v>135</v>
      </c>
    </row>
    <row r="222" s="13" customFormat="1">
      <c r="A222" s="13"/>
      <c r="B222" s="229"/>
      <c r="C222" s="230"/>
      <c r="D222" s="231" t="s">
        <v>145</v>
      </c>
      <c r="E222" s="232" t="s">
        <v>1</v>
      </c>
      <c r="F222" s="233" t="s">
        <v>216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145</v>
      </c>
      <c r="AU222" s="239" t="s">
        <v>143</v>
      </c>
      <c r="AV222" s="13" t="s">
        <v>81</v>
      </c>
      <c r="AW222" s="13" t="s">
        <v>30</v>
      </c>
      <c r="AX222" s="13" t="s">
        <v>73</v>
      </c>
      <c r="AY222" s="239" t="s">
        <v>135</v>
      </c>
    </row>
    <row r="223" s="14" customFormat="1">
      <c r="A223" s="14"/>
      <c r="B223" s="240"/>
      <c r="C223" s="241"/>
      <c r="D223" s="231" t="s">
        <v>145</v>
      </c>
      <c r="E223" s="242" t="s">
        <v>1</v>
      </c>
      <c r="F223" s="243" t="s">
        <v>217</v>
      </c>
      <c r="G223" s="241"/>
      <c r="H223" s="244">
        <v>19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145</v>
      </c>
      <c r="AU223" s="250" t="s">
        <v>143</v>
      </c>
      <c r="AV223" s="14" t="s">
        <v>143</v>
      </c>
      <c r="AW223" s="14" t="s">
        <v>30</v>
      </c>
      <c r="AX223" s="14" t="s">
        <v>73</v>
      </c>
      <c r="AY223" s="250" t="s">
        <v>135</v>
      </c>
    </row>
    <row r="224" s="13" customFormat="1">
      <c r="A224" s="13"/>
      <c r="B224" s="229"/>
      <c r="C224" s="230"/>
      <c r="D224" s="231" t="s">
        <v>145</v>
      </c>
      <c r="E224" s="232" t="s">
        <v>1</v>
      </c>
      <c r="F224" s="233" t="s">
        <v>218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145</v>
      </c>
      <c r="AU224" s="239" t="s">
        <v>143</v>
      </c>
      <c r="AV224" s="13" t="s">
        <v>81</v>
      </c>
      <c r="AW224" s="13" t="s">
        <v>30</v>
      </c>
      <c r="AX224" s="13" t="s">
        <v>73</v>
      </c>
      <c r="AY224" s="239" t="s">
        <v>135</v>
      </c>
    </row>
    <row r="225" s="14" customFormat="1">
      <c r="A225" s="14"/>
      <c r="B225" s="240"/>
      <c r="C225" s="241"/>
      <c r="D225" s="231" t="s">
        <v>145</v>
      </c>
      <c r="E225" s="242" t="s">
        <v>1</v>
      </c>
      <c r="F225" s="243" t="s">
        <v>219</v>
      </c>
      <c r="G225" s="241"/>
      <c r="H225" s="244">
        <v>1.2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145</v>
      </c>
      <c r="AU225" s="250" t="s">
        <v>143</v>
      </c>
      <c r="AV225" s="14" t="s">
        <v>143</v>
      </c>
      <c r="AW225" s="14" t="s">
        <v>30</v>
      </c>
      <c r="AX225" s="14" t="s">
        <v>73</v>
      </c>
      <c r="AY225" s="250" t="s">
        <v>135</v>
      </c>
    </row>
    <row r="226" s="13" customFormat="1">
      <c r="A226" s="13"/>
      <c r="B226" s="229"/>
      <c r="C226" s="230"/>
      <c r="D226" s="231" t="s">
        <v>145</v>
      </c>
      <c r="E226" s="232" t="s">
        <v>1</v>
      </c>
      <c r="F226" s="233" t="s">
        <v>216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145</v>
      </c>
      <c r="AU226" s="239" t="s">
        <v>143</v>
      </c>
      <c r="AV226" s="13" t="s">
        <v>81</v>
      </c>
      <c r="AW226" s="13" t="s">
        <v>30</v>
      </c>
      <c r="AX226" s="13" t="s">
        <v>73</v>
      </c>
      <c r="AY226" s="239" t="s">
        <v>135</v>
      </c>
    </row>
    <row r="227" s="14" customFormat="1">
      <c r="A227" s="14"/>
      <c r="B227" s="240"/>
      <c r="C227" s="241"/>
      <c r="D227" s="231" t="s">
        <v>145</v>
      </c>
      <c r="E227" s="242" t="s">
        <v>1</v>
      </c>
      <c r="F227" s="243" t="s">
        <v>220</v>
      </c>
      <c r="G227" s="241"/>
      <c r="H227" s="244">
        <v>5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145</v>
      </c>
      <c r="AU227" s="250" t="s">
        <v>143</v>
      </c>
      <c r="AV227" s="14" t="s">
        <v>143</v>
      </c>
      <c r="AW227" s="14" t="s">
        <v>30</v>
      </c>
      <c r="AX227" s="14" t="s">
        <v>73</v>
      </c>
      <c r="AY227" s="250" t="s">
        <v>135</v>
      </c>
    </row>
    <row r="228" s="15" customFormat="1">
      <c r="A228" s="15"/>
      <c r="B228" s="251"/>
      <c r="C228" s="252"/>
      <c r="D228" s="231" t="s">
        <v>145</v>
      </c>
      <c r="E228" s="253" t="s">
        <v>1</v>
      </c>
      <c r="F228" s="254" t="s">
        <v>153</v>
      </c>
      <c r="G228" s="252"/>
      <c r="H228" s="255">
        <v>57.943000000000005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1" t="s">
        <v>145</v>
      </c>
      <c r="AU228" s="261" t="s">
        <v>143</v>
      </c>
      <c r="AV228" s="15" t="s">
        <v>142</v>
      </c>
      <c r="AW228" s="15" t="s">
        <v>30</v>
      </c>
      <c r="AX228" s="15" t="s">
        <v>81</v>
      </c>
      <c r="AY228" s="261" t="s">
        <v>135</v>
      </c>
    </row>
    <row r="229" s="2" customFormat="1" ht="24.15" customHeight="1">
      <c r="A229" s="38"/>
      <c r="B229" s="39"/>
      <c r="C229" s="215" t="s">
        <v>221</v>
      </c>
      <c r="D229" s="215" t="s">
        <v>138</v>
      </c>
      <c r="E229" s="216" t="s">
        <v>222</v>
      </c>
      <c r="F229" s="217" t="s">
        <v>223</v>
      </c>
      <c r="G229" s="218" t="s">
        <v>141</v>
      </c>
      <c r="H229" s="219">
        <v>189.261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39</v>
      </c>
      <c r="O229" s="91"/>
      <c r="P229" s="225">
        <f>O229*H229</f>
        <v>0</v>
      </c>
      <c r="Q229" s="225">
        <v>0.00025999999999999998</v>
      </c>
      <c r="R229" s="225">
        <f>Q229*H229</f>
        <v>0.049207859999999992</v>
      </c>
      <c r="S229" s="225">
        <v>0</v>
      </c>
      <c r="T229" s="22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142</v>
      </c>
      <c r="AT229" s="227" t="s">
        <v>138</v>
      </c>
      <c r="AU229" s="227" t="s">
        <v>143</v>
      </c>
      <c r="AY229" s="17" t="s">
        <v>135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143</v>
      </c>
      <c r="BK229" s="228">
        <f>ROUND(I229*H229,2)</f>
        <v>0</v>
      </c>
      <c r="BL229" s="17" t="s">
        <v>142</v>
      </c>
      <c r="BM229" s="227" t="s">
        <v>224</v>
      </c>
    </row>
    <row r="230" s="13" customFormat="1">
      <c r="A230" s="13"/>
      <c r="B230" s="229"/>
      <c r="C230" s="230"/>
      <c r="D230" s="231" t="s">
        <v>145</v>
      </c>
      <c r="E230" s="232" t="s">
        <v>1</v>
      </c>
      <c r="F230" s="233" t="s">
        <v>225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145</v>
      </c>
      <c r="AU230" s="239" t="s">
        <v>143</v>
      </c>
      <c r="AV230" s="13" t="s">
        <v>81</v>
      </c>
      <c r="AW230" s="13" t="s">
        <v>30</v>
      </c>
      <c r="AX230" s="13" t="s">
        <v>73</v>
      </c>
      <c r="AY230" s="239" t="s">
        <v>135</v>
      </c>
    </row>
    <row r="231" s="13" customFormat="1">
      <c r="A231" s="13"/>
      <c r="B231" s="229"/>
      <c r="C231" s="230"/>
      <c r="D231" s="231" t="s">
        <v>145</v>
      </c>
      <c r="E231" s="232" t="s">
        <v>1</v>
      </c>
      <c r="F231" s="233" t="s">
        <v>174</v>
      </c>
      <c r="G231" s="230"/>
      <c r="H231" s="232" t="s">
        <v>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145</v>
      </c>
      <c r="AU231" s="239" t="s">
        <v>143</v>
      </c>
      <c r="AV231" s="13" t="s">
        <v>81</v>
      </c>
      <c r="AW231" s="13" t="s">
        <v>30</v>
      </c>
      <c r="AX231" s="13" t="s">
        <v>73</v>
      </c>
      <c r="AY231" s="239" t="s">
        <v>135</v>
      </c>
    </row>
    <row r="232" s="14" customFormat="1">
      <c r="A232" s="14"/>
      <c r="B232" s="240"/>
      <c r="C232" s="241"/>
      <c r="D232" s="231" t="s">
        <v>145</v>
      </c>
      <c r="E232" s="242" t="s">
        <v>1</v>
      </c>
      <c r="F232" s="243" t="s">
        <v>226</v>
      </c>
      <c r="G232" s="241"/>
      <c r="H232" s="244">
        <v>40.030000000000001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145</v>
      </c>
      <c r="AU232" s="250" t="s">
        <v>143</v>
      </c>
      <c r="AV232" s="14" t="s">
        <v>143</v>
      </c>
      <c r="AW232" s="14" t="s">
        <v>30</v>
      </c>
      <c r="AX232" s="14" t="s">
        <v>73</v>
      </c>
      <c r="AY232" s="250" t="s">
        <v>135</v>
      </c>
    </row>
    <row r="233" s="14" customFormat="1">
      <c r="A233" s="14"/>
      <c r="B233" s="240"/>
      <c r="C233" s="241"/>
      <c r="D233" s="231" t="s">
        <v>145</v>
      </c>
      <c r="E233" s="242" t="s">
        <v>1</v>
      </c>
      <c r="F233" s="243" t="s">
        <v>227</v>
      </c>
      <c r="G233" s="241"/>
      <c r="H233" s="244">
        <v>0.78300000000000003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145</v>
      </c>
      <c r="AU233" s="250" t="s">
        <v>143</v>
      </c>
      <c r="AV233" s="14" t="s">
        <v>143</v>
      </c>
      <c r="AW233" s="14" t="s">
        <v>30</v>
      </c>
      <c r="AX233" s="14" t="s">
        <v>73</v>
      </c>
      <c r="AY233" s="250" t="s">
        <v>135</v>
      </c>
    </row>
    <row r="234" s="13" customFormat="1">
      <c r="A234" s="13"/>
      <c r="B234" s="229"/>
      <c r="C234" s="230"/>
      <c r="D234" s="231" t="s">
        <v>145</v>
      </c>
      <c r="E234" s="232" t="s">
        <v>1</v>
      </c>
      <c r="F234" s="233" t="s">
        <v>176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145</v>
      </c>
      <c r="AU234" s="239" t="s">
        <v>143</v>
      </c>
      <c r="AV234" s="13" t="s">
        <v>81</v>
      </c>
      <c r="AW234" s="13" t="s">
        <v>30</v>
      </c>
      <c r="AX234" s="13" t="s">
        <v>73</v>
      </c>
      <c r="AY234" s="239" t="s">
        <v>135</v>
      </c>
    </row>
    <row r="235" s="14" customFormat="1">
      <c r="A235" s="14"/>
      <c r="B235" s="240"/>
      <c r="C235" s="241"/>
      <c r="D235" s="231" t="s">
        <v>145</v>
      </c>
      <c r="E235" s="242" t="s">
        <v>1</v>
      </c>
      <c r="F235" s="243" t="s">
        <v>228</v>
      </c>
      <c r="G235" s="241"/>
      <c r="H235" s="244">
        <v>19.469999999999999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145</v>
      </c>
      <c r="AU235" s="250" t="s">
        <v>143</v>
      </c>
      <c r="AV235" s="14" t="s">
        <v>143</v>
      </c>
      <c r="AW235" s="14" t="s">
        <v>30</v>
      </c>
      <c r="AX235" s="14" t="s">
        <v>73</v>
      </c>
      <c r="AY235" s="250" t="s">
        <v>135</v>
      </c>
    </row>
    <row r="236" s="13" customFormat="1">
      <c r="A236" s="13"/>
      <c r="B236" s="229"/>
      <c r="C236" s="230"/>
      <c r="D236" s="231" t="s">
        <v>145</v>
      </c>
      <c r="E236" s="232" t="s">
        <v>1</v>
      </c>
      <c r="F236" s="233" t="s">
        <v>178</v>
      </c>
      <c r="G236" s="230"/>
      <c r="H236" s="232" t="s">
        <v>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145</v>
      </c>
      <c r="AU236" s="239" t="s">
        <v>143</v>
      </c>
      <c r="AV236" s="13" t="s">
        <v>81</v>
      </c>
      <c r="AW236" s="13" t="s">
        <v>30</v>
      </c>
      <c r="AX236" s="13" t="s">
        <v>73</v>
      </c>
      <c r="AY236" s="239" t="s">
        <v>135</v>
      </c>
    </row>
    <row r="237" s="14" customFormat="1">
      <c r="A237" s="14"/>
      <c r="B237" s="240"/>
      <c r="C237" s="241"/>
      <c r="D237" s="231" t="s">
        <v>145</v>
      </c>
      <c r="E237" s="242" t="s">
        <v>1</v>
      </c>
      <c r="F237" s="243" t="s">
        <v>229</v>
      </c>
      <c r="G237" s="241"/>
      <c r="H237" s="244">
        <v>5.7530000000000001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145</v>
      </c>
      <c r="AU237" s="250" t="s">
        <v>143</v>
      </c>
      <c r="AV237" s="14" t="s">
        <v>143</v>
      </c>
      <c r="AW237" s="14" t="s">
        <v>30</v>
      </c>
      <c r="AX237" s="14" t="s">
        <v>73</v>
      </c>
      <c r="AY237" s="250" t="s">
        <v>135</v>
      </c>
    </row>
    <row r="238" s="13" customFormat="1">
      <c r="A238" s="13"/>
      <c r="B238" s="229"/>
      <c r="C238" s="230"/>
      <c r="D238" s="231" t="s">
        <v>145</v>
      </c>
      <c r="E238" s="232" t="s">
        <v>1</v>
      </c>
      <c r="F238" s="233" t="s">
        <v>180</v>
      </c>
      <c r="G238" s="230"/>
      <c r="H238" s="232" t="s">
        <v>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145</v>
      </c>
      <c r="AU238" s="239" t="s">
        <v>143</v>
      </c>
      <c r="AV238" s="13" t="s">
        <v>81</v>
      </c>
      <c r="AW238" s="13" t="s">
        <v>30</v>
      </c>
      <c r="AX238" s="13" t="s">
        <v>73</v>
      </c>
      <c r="AY238" s="239" t="s">
        <v>135</v>
      </c>
    </row>
    <row r="239" s="14" customFormat="1">
      <c r="A239" s="14"/>
      <c r="B239" s="240"/>
      <c r="C239" s="241"/>
      <c r="D239" s="231" t="s">
        <v>145</v>
      </c>
      <c r="E239" s="242" t="s">
        <v>1</v>
      </c>
      <c r="F239" s="243" t="s">
        <v>230</v>
      </c>
      <c r="G239" s="241"/>
      <c r="H239" s="244">
        <v>25.196000000000002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145</v>
      </c>
      <c r="AU239" s="250" t="s">
        <v>143</v>
      </c>
      <c r="AV239" s="14" t="s">
        <v>143</v>
      </c>
      <c r="AW239" s="14" t="s">
        <v>30</v>
      </c>
      <c r="AX239" s="14" t="s">
        <v>73</v>
      </c>
      <c r="AY239" s="250" t="s">
        <v>135</v>
      </c>
    </row>
    <row r="240" s="14" customFormat="1">
      <c r="A240" s="14"/>
      <c r="B240" s="240"/>
      <c r="C240" s="241"/>
      <c r="D240" s="231" t="s">
        <v>145</v>
      </c>
      <c r="E240" s="242" t="s">
        <v>1</v>
      </c>
      <c r="F240" s="243" t="s">
        <v>231</v>
      </c>
      <c r="G240" s="241"/>
      <c r="H240" s="244">
        <v>0.38600000000000001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145</v>
      </c>
      <c r="AU240" s="250" t="s">
        <v>143</v>
      </c>
      <c r="AV240" s="14" t="s">
        <v>143</v>
      </c>
      <c r="AW240" s="14" t="s">
        <v>30</v>
      </c>
      <c r="AX240" s="14" t="s">
        <v>73</v>
      </c>
      <c r="AY240" s="250" t="s">
        <v>135</v>
      </c>
    </row>
    <row r="241" s="13" customFormat="1">
      <c r="A241" s="13"/>
      <c r="B241" s="229"/>
      <c r="C241" s="230"/>
      <c r="D241" s="231" t="s">
        <v>145</v>
      </c>
      <c r="E241" s="232" t="s">
        <v>1</v>
      </c>
      <c r="F241" s="233" t="s">
        <v>182</v>
      </c>
      <c r="G241" s="230"/>
      <c r="H241" s="232" t="s">
        <v>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145</v>
      </c>
      <c r="AU241" s="239" t="s">
        <v>143</v>
      </c>
      <c r="AV241" s="13" t="s">
        <v>81</v>
      </c>
      <c r="AW241" s="13" t="s">
        <v>30</v>
      </c>
      <c r="AX241" s="13" t="s">
        <v>73</v>
      </c>
      <c r="AY241" s="239" t="s">
        <v>135</v>
      </c>
    </row>
    <row r="242" s="14" customFormat="1">
      <c r="A242" s="14"/>
      <c r="B242" s="240"/>
      <c r="C242" s="241"/>
      <c r="D242" s="231" t="s">
        <v>145</v>
      </c>
      <c r="E242" s="242" t="s">
        <v>1</v>
      </c>
      <c r="F242" s="243" t="s">
        <v>232</v>
      </c>
      <c r="G242" s="241"/>
      <c r="H242" s="244">
        <v>8.9819999999999993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145</v>
      </c>
      <c r="AU242" s="250" t="s">
        <v>143</v>
      </c>
      <c r="AV242" s="14" t="s">
        <v>143</v>
      </c>
      <c r="AW242" s="14" t="s">
        <v>30</v>
      </c>
      <c r="AX242" s="14" t="s">
        <v>73</v>
      </c>
      <c r="AY242" s="250" t="s">
        <v>135</v>
      </c>
    </row>
    <row r="243" s="13" customFormat="1">
      <c r="A243" s="13"/>
      <c r="B243" s="229"/>
      <c r="C243" s="230"/>
      <c r="D243" s="231" t="s">
        <v>145</v>
      </c>
      <c r="E243" s="232" t="s">
        <v>1</v>
      </c>
      <c r="F243" s="233" t="s">
        <v>184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145</v>
      </c>
      <c r="AU243" s="239" t="s">
        <v>143</v>
      </c>
      <c r="AV243" s="13" t="s">
        <v>81</v>
      </c>
      <c r="AW243" s="13" t="s">
        <v>30</v>
      </c>
      <c r="AX243" s="13" t="s">
        <v>73</v>
      </c>
      <c r="AY243" s="239" t="s">
        <v>135</v>
      </c>
    </row>
    <row r="244" s="14" customFormat="1">
      <c r="A244" s="14"/>
      <c r="B244" s="240"/>
      <c r="C244" s="241"/>
      <c r="D244" s="231" t="s">
        <v>145</v>
      </c>
      <c r="E244" s="242" t="s">
        <v>1</v>
      </c>
      <c r="F244" s="243" t="s">
        <v>233</v>
      </c>
      <c r="G244" s="241"/>
      <c r="H244" s="244">
        <v>29.98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145</v>
      </c>
      <c r="AU244" s="250" t="s">
        <v>143</v>
      </c>
      <c r="AV244" s="14" t="s">
        <v>143</v>
      </c>
      <c r="AW244" s="14" t="s">
        <v>30</v>
      </c>
      <c r="AX244" s="14" t="s">
        <v>73</v>
      </c>
      <c r="AY244" s="250" t="s">
        <v>135</v>
      </c>
    </row>
    <row r="245" s="13" customFormat="1">
      <c r="A245" s="13"/>
      <c r="B245" s="229"/>
      <c r="C245" s="230"/>
      <c r="D245" s="231" t="s">
        <v>145</v>
      </c>
      <c r="E245" s="232" t="s">
        <v>1</v>
      </c>
      <c r="F245" s="233" t="s">
        <v>186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145</v>
      </c>
      <c r="AU245" s="239" t="s">
        <v>143</v>
      </c>
      <c r="AV245" s="13" t="s">
        <v>81</v>
      </c>
      <c r="AW245" s="13" t="s">
        <v>30</v>
      </c>
      <c r="AX245" s="13" t="s">
        <v>73</v>
      </c>
      <c r="AY245" s="239" t="s">
        <v>135</v>
      </c>
    </row>
    <row r="246" s="14" customFormat="1">
      <c r="A246" s="14"/>
      <c r="B246" s="240"/>
      <c r="C246" s="241"/>
      <c r="D246" s="231" t="s">
        <v>145</v>
      </c>
      <c r="E246" s="242" t="s">
        <v>1</v>
      </c>
      <c r="F246" s="243" t="s">
        <v>234</v>
      </c>
      <c r="G246" s="241"/>
      <c r="H246" s="244">
        <v>41.076999999999998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145</v>
      </c>
      <c r="AU246" s="250" t="s">
        <v>143</v>
      </c>
      <c r="AV246" s="14" t="s">
        <v>143</v>
      </c>
      <c r="AW246" s="14" t="s">
        <v>30</v>
      </c>
      <c r="AX246" s="14" t="s">
        <v>73</v>
      </c>
      <c r="AY246" s="250" t="s">
        <v>135</v>
      </c>
    </row>
    <row r="247" s="13" customFormat="1">
      <c r="A247" s="13"/>
      <c r="B247" s="229"/>
      <c r="C247" s="230"/>
      <c r="D247" s="231" t="s">
        <v>145</v>
      </c>
      <c r="E247" s="232" t="s">
        <v>1</v>
      </c>
      <c r="F247" s="233" t="s">
        <v>188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145</v>
      </c>
      <c r="AU247" s="239" t="s">
        <v>143</v>
      </c>
      <c r="AV247" s="13" t="s">
        <v>81</v>
      </c>
      <c r="AW247" s="13" t="s">
        <v>30</v>
      </c>
      <c r="AX247" s="13" t="s">
        <v>73</v>
      </c>
      <c r="AY247" s="239" t="s">
        <v>135</v>
      </c>
    </row>
    <row r="248" s="14" customFormat="1">
      <c r="A248" s="14"/>
      <c r="B248" s="240"/>
      <c r="C248" s="241"/>
      <c r="D248" s="231" t="s">
        <v>145</v>
      </c>
      <c r="E248" s="242" t="s">
        <v>1</v>
      </c>
      <c r="F248" s="243" t="s">
        <v>235</v>
      </c>
      <c r="G248" s="241"/>
      <c r="H248" s="244">
        <v>43.295000000000002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145</v>
      </c>
      <c r="AU248" s="250" t="s">
        <v>143</v>
      </c>
      <c r="AV248" s="14" t="s">
        <v>143</v>
      </c>
      <c r="AW248" s="14" t="s">
        <v>30</v>
      </c>
      <c r="AX248" s="14" t="s">
        <v>73</v>
      </c>
      <c r="AY248" s="250" t="s">
        <v>135</v>
      </c>
    </row>
    <row r="249" s="13" customFormat="1">
      <c r="A249" s="13"/>
      <c r="B249" s="229"/>
      <c r="C249" s="230"/>
      <c r="D249" s="231" t="s">
        <v>145</v>
      </c>
      <c r="E249" s="232" t="s">
        <v>1</v>
      </c>
      <c r="F249" s="233" t="s">
        <v>236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145</v>
      </c>
      <c r="AU249" s="239" t="s">
        <v>143</v>
      </c>
      <c r="AV249" s="13" t="s">
        <v>81</v>
      </c>
      <c r="AW249" s="13" t="s">
        <v>30</v>
      </c>
      <c r="AX249" s="13" t="s">
        <v>73</v>
      </c>
      <c r="AY249" s="239" t="s">
        <v>135</v>
      </c>
    </row>
    <row r="250" s="13" customFormat="1">
      <c r="A250" s="13"/>
      <c r="B250" s="229"/>
      <c r="C250" s="230"/>
      <c r="D250" s="231" t="s">
        <v>145</v>
      </c>
      <c r="E250" s="232" t="s">
        <v>1</v>
      </c>
      <c r="F250" s="233" t="s">
        <v>182</v>
      </c>
      <c r="G250" s="230"/>
      <c r="H250" s="232" t="s">
        <v>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145</v>
      </c>
      <c r="AU250" s="239" t="s">
        <v>143</v>
      </c>
      <c r="AV250" s="13" t="s">
        <v>81</v>
      </c>
      <c r="AW250" s="13" t="s">
        <v>30</v>
      </c>
      <c r="AX250" s="13" t="s">
        <v>73</v>
      </c>
      <c r="AY250" s="239" t="s">
        <v>135</v>
      </c>
    </row>
    <row r="251" s="14" customFormat="1">
      <c r="A251" s="14"/>
      <c r="B251" s="240"/>
      <c r="C251" s="241"/>
      <c r="D251" s="231" t="s">
        <v>145</v>
      </c>
      <c r="E251" s="242" t="s">
        <v>1</v>
      </c>
      <c r="F251" s="243" t="s">
        <v>237</v>
      </c>
      <c r="G251" s="241"/>
      <c r="H251" s="244">
        <v>-4.6849999999999996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145</v>
      </c>
      <c r="AU251" s="250" t="s">
        <v>143</v>
      </c>
      <c r="AV251" s="14" t="s">
        <v>143</v>
      </c>
      <c r="AW251" s="14" t="s">
        <v>30</v>
      </c>
      <c r="AX251" s="14" t="s">
        <v>73</v>
      </c>
      <c r="AY251" s="250" t="s">
        <v>135</v>
      </c>
    </row>
    <row r="252" s="13" customFormat="1">
      <c r="A252" s="13"/>
      <c r="B252" s="229"/>
      <c r="C252" s="230"/>
      <c r="D252" s="231" t="s">
        <v>145</v>
      </c>
      <c r="E252" s="232" t="s">
        <v>1</v>
      </c>
      <c r="F252" s="233" t="s">
        <v>184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145</v>
      </c>
      <c r="AU252" s="239" t="s">
        <v>143</v>
      </c>
      <c r="AV252" s="13" t="s">
        <v>81</v>
      </c>
      <c r="AW252" s="13" t="s">
        <v>30</v>
      </c>
      <c r="AX252" s="13" t="s">
        <v>73</v>
      </c>
      <c r="AY252" s="239" t="s">
        <v>135</v>
      </c>
    </row>
    <row r="253" s="14" customFormat="1">
      <c r="A253" s="14"/>
      <c r="B253" s="240"/>
      <c r="C253" s="241"/>
      <c r="D253" s="231" t="s">
        <v>145</v>
      </c>
      <c r="E253" s="242" t="s">
        <v>1</v>
      </c>
      <c r="F253" s="243" t="s">
        <v>238</v>
      </c>
      <c r="G253" s="241"/>
      <c r="H253" s="244">
        <v>-21.006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145</v>
      </c>
      <c r="AU253" s="250" t="s">
        <v>143</v>
      </c>
      <c r="AV253" s="14" t="s">
        <v>143</v>
      </c>
      <c r="AW253" s="14" t="s">
        <v>30</v>
      </c>
      <c r="AX253" s="14" t="s">
        <v>73</v>
      </c>
      <c r="AY253" s="250" t="s">
        <v>135</v>
      </c>
    </row>
    <row r="254" s="15" customFormat="1">
      <c r="A254" s="15"/>
      <c r="B254" s="251"/>
      <c r="C254" s="252"/>
      <c r="D254" s="231" t="s">
        <v>145</v>
      </c>
      <c r="E254" s="253" t="s">
        <v>1</v>
      </c>
      <c r="F254" s="254" t="s">
        <v>153</v>
      </c>
      <c r="G254" s="252"/>
      <c r="H254" s="255">
        <v>189.261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1" t="s">
        <v>145</v>
      </c>
      <c r="AU254" s="261" t="s">
        <v>143</v>
      </c>
      <c r="AV254" s="15" t="s">
        <v>142</v>
      </c>
      <c r="AW254" s="15" t="s">
        <v>30</v>
      </c>
      <c r="AX254" s="15" t="s">
        <v>81</v>
      </c>
      <c r="AY254" s="261" t="s">
        <v>135</v>
      </c>
    </row>
    <row r="255" s="2" customFormat="1" ht="24.15" customHeight="1">
      <c r="A255" s="38"/>
      <c r="B255" s="39"/>
      <c r="C255" s="215" t="s">
        <v>239</v>
      </c>
      <c r="D255" s="215" t="s">
        <v>138</v>
      </c>
      <c r="E255" s="216" t="s">
        <v>240</v>
      </c>
      <c r="F255" s="217" t="s">
        <v>241</v>
      </c>
      <c r="G255" s="218" t="s">
        <v>141</v>
      </c>
      <c r="H255" s="219">
        <v>189.261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39</v>
      </c>
      <c r="O255" s="91"/>
      <c r="P255" s="225">
        <f>O255*H255</f>
        <v>0</v>
      </c>
      <c r="Q255" s="225">
        <v>0.0040000000000000001</v>
      </c>
      <c r="R255" s="225">
        <f>Q255*H255</f>
        <v>0.75704400000000005</v>
      </c>
      <c r="S255" s="225">
        <v>0</v>
      </c>
      <c r="T255" s="22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142</v>
      </c>
      <c r="AT255" s="227" t="s">
        <v>138</v>
      </c>
      <c r="AU255" s="227" t="s">
        <v>143</v>
      </c>
      <c r="AY255" s="17" t="s">
        <v>135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143</v>
      </c>
      <c r="BK255" s="228">
        <f>ROUND(I255*H255,2)</f>
        <v>0</v>
      </c>
      <c r="BL255" s="17" t="s">
        <v>142</v>
      </c>
      <c r="BM255" s="227" t="s">
        <v>242</v>
      </c>
    </row>
    <row r="256" s="13" customFormat="1">
      <c r="A256" s="13"/>
      <c r="B256" s="229"/>
      <c r="C256" s="230"/>
      <c r="D256" s="231" t="s">
        <v>145</v>
      </c>
      <c r="E256" s="232" t="s">
        <v>1</v>
      </c>
      <c r="F256" s="233" t="s">
        <v>225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145</v>
      </c>
      <c r="AU256" s="239" t="s">
        <v>143</v>
      </c>
      <c r="AV256" s="13" t="s">
        <v>81</v>
      </c>
      <c r="AW256" s="13" t="s">
        <v>30</v>
      </c>
      <c r="AX256" s="13" t="s">
        <v>73</v>
      </c>
      <c r="AY256" s="239" t="s">
        <v>135</v>
      </c>
    </row>
    <row r="257" s="13" customFormat="1">
      <c r="A257" s="13"/>
      <c r="B257" s="229"/>
      <c r="C257" s="230"/>
      <c r="D257" s="231" t="s">
        <v>145</v>
      </c>
      <c r="E257" s="232" t="s">
        <v>1</v>
      </c>
      <c r="F257" s="233" t="s">
        <v>174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145</v>
      </c>
      <c r="AU257" s="239" t="s">
        <v>143</v>
      </c>
      <c r="AV257" s="13" t="s">
        <v>81</v>
      </c>
      <c r="AW257" s="13" t="s">
        <v>30</v>
      </c>
      <c r="AX257" s="13" t="s">
        <v>73</v>
      </c>
      <c r="AY257" s="239" t="s">
        <v>135</v>
      </c>
    </row>
    <row r="258" s="14" customFormat="1">
      <c r="A258" s="14"/>
      <c r="B258" s="240"/>
      <c r="C258" s="241"/>
      <c r="D258" s="231" t="s">
        <v>145</v>
      </c>
      <c r="E258" s="242" t="s">
        <v>1</v>
      </c>
      <c r="F258" s="243" t="s">
        <v>226</v>
      </c>
      <c r="G258" s="241"/>
      <c r="H258" s="244">
        <v>40.030000000000001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145</v>
      </c>
      <c r="AU258" s="250" t="s">
        <v>143</v>
      </c>
      <c r="AV258" s="14" t="s">
        <v>143</v>
      </c>
      <c r="AW258" s="14" t="s">
        <v>30</v>
      </c>
      <c r="AX258" s="14" t="s">
        <v>73</v>
      </c>
      <c r="AY258" s="250" t="s">
        <v>135</v>
      </c>
    </row>
    <row r="259" s="14" customFormat="1">
      <c r="A259" s="14"/>
      <c r="B259" s="240"/>
      <c r="C259" s="241"/>
      <c r="D259" s="231" t="s">
        <v>145</v>
      </c>
      <c r="E259" s="242" t="s">
        <v>1</v>
      </c>
      <c r="F259" s="243" t="s">
        <v>227</v>
      </c>
      <c r="G259" s="241"/>
      <c r="H259" s="244">
        <v>0.78300000000000003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145</v>
      </c>
      <c r="AU259" s="250" t="s">
        <v>143</v>
      </c>
      <c r="AV259" s="14" t="s">
        <v>143</v>
      </c>
      <c r="AW259" s="14" t="s">
        <v>30</v>
      </c>
      <c r="AX259" s="14" t="s">
        <v>73</v>
      </c>
      <c r="AY259" s="250" t="s">
        <v>135</v>
      </c>
    </row>
    <row r="260" s="13" customFormat="1">
      <c r="A260" s="13"/>
      <c r="B260" s="229"/>
      <c r="C260" s="230"/>
      <c r="D260" s="231" t="s">
        <v>145</v>
      </c>
      <c r="E260" s="232" t="s">
        <v>1</v>
      </c>
      <c r="F260" s="233" t="s">
        <v>176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145</v>
      </c>
      <c r="AU260" s="239" t="s">
        <v>143</v>
      </c>
      <c r="AV260" s="13" t="s">
        <v>81</v>
      </c>
      <c r="AW260" s="13" t="s">
        <v>30</v>
      </c>
      <c r="AX260" s="13" t="s">
        <v>73</v>
      </c>
      <c r="AY260" s="239" t="s">
        <v>135</v>
      </c>
    </row>
    <row r="261" s="14" customFormat="1">
      <c r="A261" s="14"/>
      <c r="B261" s="240"/>
      <c r="C261" s="241"/>
      <c r="D261" s="231" t="s">
        <v>145</v>
      </c>
      <c r="E261" s="242" t="s">
        <v>1</v>
      </c>
      <c r="F261" s="243" t="s">
        <v>228</v>
      </c>
      <c r="G261" s="241"/>
      <c r="H261" s="244">
        <v>19.469999999999999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145</v>
      </c>
      <c r="AU261" s="250" t="s">
        <v>143</v>
      </c>
      <c r="AV261" s="14" t="s">
        <v>143</v>
      </c>
      <c r="AW261" s="14" t="s">
        <v>30</v>
      </c>
      <c r="AX261" s="14" t="s">
        <v>73</v>
      </c>
      <c r="AY261" s="250" t="s">
        <v>135</v>
      </c>
    </row>
    <row r="262" s="13" customFormat="1">
      <c r="A262" s="13"/>
      <c r="B262" s="229"/>
      <c r="C262" s="230"/>
      <c r="D262" s="231" t="s">
        <v>145</v>
      </c>
      <c r="E262" s="232" t="s">
        <v>1</v>
      </c>
      <c r="F262" s="233" t="s">
        <v>178</v>
      </c>
      <c r="G262" s="230"/>
      <c r="H262" s="232" t="s">
        <v>1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145</v>
      </c>
      <c r="AU262" s="239" t="s">
        <v>143</v>
      </c>
      <c r="AV262" s="13" t="s">
        <v>81</v>
      </c>
      <c r="AW262" s="13" t="s">
        <v>30</v>
      </c>
      <c r="AX262" s="13" t="s">
        <v>73</v>
      </c>
      <c r="AY262" s="239" t="s">
        <v>135</v>
      </c>
    </row>
    <row r="263" s="14" customFormat="1">
      <c r="A263" s="14"/>
      <c r="B263" s="240"/>
      <c r="C263" s="241"/>
      <c r="D263" s="231" t="s">
        <v>145</v>
      </c>
      <c r="E263" s="242" t="s">
        <v>1</v>
      </c>
      <c r="F263" s="243" t="s">
        <v>229</v>
      </c>
      <c r="G263" s="241"/>
      <c r="H263" s="244">
        <v>5.7530000000000001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145</v>
      </c>
      <c r="AU263" s="250" t="s">
        <v>143</v>
      </c>
      <c r="AV263" s="14" t="s">
        <v>143</v>
      </c>
      <c r="AW263" s="14" t="s">
        <v>30</v>
      </c>
      <c r="AX263" s="14" t="s">
        <v>73</v>
      </c>
      <c r="AY263" s="250" t="s">
        <v>135</v>
      </c>
    </row>
    <row r="264" s="13" customFormat="1">
      <c r="A264" s="13"/>
      <c r="B264" s="229"/>
      <c r="C264" s="230"/>
      <c r="D264" s="231" t="s">
        <v>145</v>
      </c>
      <c r="E264" s="232" t="s">
        <v>1</v>
      </c>
      <c r="F264" s="233" t="s">
        <v>180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145</v>
      </c>
      <c r="AU264" s="239" t="s">
        <v>143</v>
      </c>
      <c r="AV264" s="13" t="s">
        <v>81</v>
      </c>
      <c r="AW264" s="13" t="s">
        <v>30</v>
      </c>
      <c r="AX264" s="13" t="s">
        <v>73</v>
      </c>
      <c r="AY264" s="239" t="s">
        <v>135</v>
      </c>
    </row>
    <row r="265" s="14" customFormat="1">
      <c r="A265" s="14"/>
      <c r="B265" s="240"/>
      <c r="C265" s="241"/>
      <c r="D265" s="231" t="s">
        <v>145</v>
      </c>
      <c r="E265" s="242" t="s">
        <v>1</v>
      </c>
      <c r="F265" s="243" t="s">
        <v>230</v>
      </c>
      <c r="G265" s="241"/>
      <c r="H265" s="244">
        <v>25.196000000000002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145</v>
      </c>
      <c r="AU265" s="250" t="s">
        <v>143</v>
      </c>
      <c r="AV265" s="14" t="s">
        <v>143</v>
      </c>
      <c r="AW265" s="14" t="s">
        <v>30</v>
      </c>
      <c r="AX265" s="14" t="s">
        <v>73</v>
      </c>
      <c r="AY265" s="250" t="s">
        <v>135</v>
      </c>
    </row>
    <row r="266" s="14" customFormat="1">
      <c r="A266" s="14"/>
      <c r="B266" s="240"/>
      <c r="C266" s="241"/>
      <c r="D266" s="231" t="s">
        <v>145</v>
      </c>
      <c r="E266" s="242" t="s">
        <v>1</v>
      </c>
      <c r="F266" s="243" t="s">
        <v>231</v>
      </c>
      <c r="G266" s="241"/>
      <c r="H266" s="244">
        <v>0.38600000000000001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145</v>
      </c>
      <c r="AU266" s="250" t="s">
        <v>143</v>
      </c>
      <c r="AV266" s="14" t="s">
        <v>143</v>
      </c>
      <c r="AW266" s="14" t="s">
        <v>30</v>
      </c>
      <c r="AX266" s="14" t="s">
        <v>73</v>
      </c>
      <c r="AY266" s="250" t="s">
        <v>135</v>
      </c>
    </row>
    <row r="267" s="13" customFormat="1">
      <c r="A267" s="13"/>
      <c r="B267" s="229"/>
      <c r="C267" s="230"/>
      <c r="D267" s="231" t="s">
        <v>145</v>
      </c>
      <c r="E267" s="232" t="s">
        <v>1</v>
      </c>
      <c r="F267" s="233" t="s">
        <v>182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145</v>
      </c>
      <c r="AU267" s="239" t="s">
        <v>143</v>
      </c>
      <c r="AV267" s="13" t="s">
        <v>81</v>
      </c>
      <c r="AW267" s="13" t="s">
        <v>30</v>
      </c>
      <c r="AX267" s="13" t="s">
        <v>73</v>
      </c>
      <c r="AY267" s="239" t="s">
        <v>135</v>
      </c>
    </row>
    <row r="268" s="14" customFormat="1">
      <c r="A268" s="14"/>
      <c r="B268" s="240"/>
      <c r="C268" s="241"/>
      <c r="D268" s="231" t="s">
        <v>145</v>
      </c>
      <c r="E268" s="242" t="s">
        <v>1</v>
      </c>
      <c r="F268" s="243" t="s">
        <v>232</v>
      </c>
      <c r="G268" s="241"/>
      <c r="H268" s="244">
        <v>8.9819999999999993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145</v>
      </c>
      <c r="AU268" s="250" t="s">
        <v>143</v>
      </c>
      <c r="AV268" s="14" t="s">
        <v>143</v>
      </c>
      <c r="AW268" s="14" t="s">
        <v>30</v>
      </c>
      <c r="AX268" s="14" t="s">
        <v>73</v>
      </c>
      <c r="AY268" s="250" t="s">
        <v>135</v>
      </c>
    </row>
    <row r="269" s="13" customFormat="1">
      <c r="A269" s="13"/>
      <c r="B269" s="229"/>
      <c r="C269" s="230"/>
      <c r="D269" s="231" t="s">
        <v>145</v>
      </c>
      <c r="E269" s="232" t="s">
        <v>1</v>
      </c>
      <c r="F269" s="233" t="s">
        <v>184</v>
      </c>
      <c r="G269" s="230"/>
      <c r="H269" s="232" t="s">
        <v>1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145</v>
      </c>
      <c r="AU269" s="239" t="s">
        <v>143</v>
      </c>
      <c r="AV269" s="13" t="s">
        <v>81</v>
      </c>
      <c r="AW269" s="13" t="s">
        <v>30</v>
      </c>
      <c r="AX269" s="13" t="s">
        <v>73</v>
      </c>
      <c r="AY269" s="239" t="s">
        <v>135</v>
      </c>
    </row>
    <row r="270" s="14" customFormat="1">
      <c r="A270" s="14"/>
      <c r="B270" s="240"/>
      <c r="C270" s="241"/>
      <c r="D270" s="231" t="s">
        <v>145</v>
      </c>
      <c r="E270" s="242" t="s">
        <v>1</v>
      </c>
      <c r="F270" s="243" t="s">
        <v>233</v>
      </c>
      <c r="G270" s="241"/>
      <c r="H270" s="244">
        <v>29.98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145</v>
      </c>
      <c r="AU270" s="250" t="s">
        <v>143</v>
      </c>
      <c r="AV270" s="14" t="s">
        <v>143</v>
      </c>
      <c r="AW270" s="14" t="s">
        <v>30</v>
      </c>
      <c r="AX270" s="14" t="s">
        <v>73</v>
      </c>
      <c r="AY270" s="250" t="s">
        <v>135</v>
      </c>
    </row>
    <row r="271" s="13" customFormat="1">
      <c r="A271" s="13"/>
      <c r="B271" s="229"/>
      <c r="C271" s="230"/>
      <c r="D271" s="231" t="s">
        <v>145</v>
      </c>
      <c r="E271" s="232" t="s">
        <v>1</v>
      </c>
      <c r="F271" s="233" t="s">
        <v>186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145</v>
      </c>
      <c r="AU271" s="239" t="s">
        <v>143</v>
      </c>
      <c r="AV271" s="13" t="s">
        <v>81</v>
      </c>
      <c r="AW271" s="13" t="s">
        <v>30</v>
      </c>
      <c r="AX271" s="13" t="s">
        <v>73</v>
      </c>
      <c r="AY271" s="239" t="s">
        <v>135</v>
      </c>
    </row>
    <row r="272" s="14" customFormat="1">
      <c r="A272" s="14"/>
      <c r="B272" s="240"/>
      <c r="C272" s="241"/>
      <c r="D272" s="231" t="s">
        <v>145</v>
      </c>
      <c r="E272" s="242" t="s">
        <v>1</v>
      </c>
      <c r="F272" s="243" t="s">
        <v>234</v>
      </c>
      <c r="G272" s="241"/>
      <c r="H272" s="244">
        <v>41.076999999999998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145</v>
      </c>
      <c r="AU272" s="250" t="s">
        <v>143</v>
      </c>
      <c r="AV272" s="14" t="s">
        <v>143</v>
      </c>
      <c r="AW272" s="14" t="s">
        <v>30</v>
      </c>
      <c r="AX272" s="14" t="s">
        <v>73</v>
      </c>
      <c r="AY272" s="250" t="s">
        <v>135</v>
      </c>
    </row>
    <row r="273" s="13" customFormat="1">
      <c r="A273" s="13"/>
      <c r="B273" s="229"/>
      <c r="C273" s="230"/>
      <c r="D273" s="231" t="s">
        <v>145</v>
      </c>
      <c r="E273" s="232" t="s">
        <v>1</v>
      </c>
      <c r="F273" s="233" t="s">
        <v>188</v>
      </c>
      <c r="G273" s="230"/>
      <c r="H273" s="232" t="s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145</v>
      </c>
      <c r="AU273" s="239" t="s">
        <v>143</v>
      </c>
      <c r="AV273" s="13" t="s">
        <v>81</v>
      </c>
      <c r="AW273" s="13" t="s">
        <v>30</v>
      </c>
      <c r="AX273" s="13" t="s">
        <v>73</v>
      </c>
      <c r="AY273" s="239" t="s">
        <v>135</v>
      </c>
    </row>
    <row r="274" s="14" customFormat="1">
      <c r="A274" s="14"/>
      <c r="B274" s="240"/>
      <c r="C274" s="241"/>
      <c r="D274" s="231" t="s">
        <v>145</v>
      </c>
      <c r="E274" s="242" t="s">
        <v>1</v>
      </c>
      <c r="F274" s="243" t="s">
        <v>235</v>
      </c>
      <c r="G274" s="241"/>
      <c r="H274" s="244">
        <v>43.295000000000002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145</v>
      </c>
      <c r="AU274" s="250" t="s">
        <v>143</v>
      </c>
      <c r="AV274" s="14" t="s">
        <v>143</v>
      </c>
      <c r="AW274" s="14" t="s">
        <v>30</v>
      </c>
      <c r="AX274" s="14" t="s">
        <v>73</v>
      </c>
      <c r="AY274" s="250" t="s">
        <v>135</v>
      </c>
    </row>
    <row r="275" s="13" customFormat="1">
      <c r="A275" s="13"/>
      <c r="B275" s="229"/>
      <c r="C275" s="230"/>
      <c r="D275" s="231" t="s">
        <v>145</v>
      </c>
      <c r="E275" s="232" t="s">
        <v>1</v>
      </c>
      <c r="F275" s="233" t="s">
        <v>236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145</v>
      </c>
      <c r="AU275" s="239" t="s">
        <v>143</v>
      </c>
      <c r="AV275" s="13" t="s">
        <v>81</v>
      </c>
      <c r="AW275" s="13" t="s">
        <v>30</v>
      </c>
      <c r="AX275" s="13" t="s">
        <v>73</v>
      </c>
      <c r="AY275" s="239" t="s">
        <v>135</v>
      </c>
    </row>
    <row r="276" s="13" customFormat="1">
      <c r="A276" s="13"/>
      <c r="B276" s="229"/>
      <c r="C276" s="230"/>
      <c r="D276" s="231" t="s">
        <v>145</v>
      </c>
      <c r="E276" s="232" t="s">
        <v>1</v>
      </c>
      <c r="F276" s="233" t="s">
        <v>182</v>
      </c>
      <c r="G276" s="230"/>
      <c r="H276" s="232" t="s">
        <v>1</v>
      </c>
      <c r="I276" s="234"/>
      <c r="J276" s="230"/>
      <c r="K276" s="230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145</v>
      </c>
      <c r="AU276" s="239" t="s">
        <v>143</v>
      </c>
      <c r="AV276" s="13" t="s">
        <v>81</v>
      </c>
      <c r="AW276" s="13" t="s">
        <v>30</v>
      </c>
      <c r="AX276" s="13" t="s">
        <v>73</v>
      </c>
      <c r="AY276" s="239" t="s">
        <v>135</v>
      </c>
    </row>
    <row r="277" s="14" customFormat="1">
      <c r="A277" s="14"/>
      <c r="B277" s="240"/>
      <c r="C277" s="241"/>
      <c r="D277" s="231" t="s">
        <v>145</v>
      </c>
      <c r="E277" s="242" t="s">
        <v>1</v>
      </c>
      <c r="F277" s="243" t="s">
        <v>237</v>
      </c>
      <c r="G277" s="241"/>
      <c r="H277" s="244">
        <v>-4.6849999999999996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0" t="s">
        <v>145</v>
      </c>
      <c r="AU277" s="250" t="s">
        <v>143</v>
      </c>
      <c r="AV277" s="14" t="s">
        <v>143</v>
      </c>
      <c r="AW277" s="14" t="s">
        <v>30</v>
      </c>
      <c r="AX277" s="14" t="s">
        <v>73</v>
      </c>
      <c r="AY277" s="250" t="s">
        <v>135</v>
      </c>
    </row>
    <row r="278" s="13" customFormat="1">
      <c r="A278" s="13"/>
      <c r="B278" s="229"/>
      <c r="C278" s="230"/>
      <c r="D278" s="231" t="s">
        <v>145</v>
      </c>
      <c r="E278" s="232" t="s">
        <v>1</v>
      </c>
      <c r="F278" s="233" t="s">
        <v>184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145</v>
      </c>
      <c r="AU278" s="239" t="s">
        <v>143</v>
      </c>
      <c r="AV278" s="13" t="s">
        <v>81</v>
      </c>
      <c r="AW278" s="13" t="s">
        <v>30</v>
      </c>
      <c r="AX278" s="13" t="s">
        <v>73</v>
      </c>
      <c r="AY278" s="239" t="s">
        <v>135</v>
      </c>
    </row>
    <row r="279" s="14" customFormat="1">
      <c r="A279" s="14"/>
      <c r="B279" s="240"/>
      <c r="C279" s="241"/>
      <c r="D279" s="231" t="s">
        <v>145</v>
      </c>
      <c r="E279" s="242" t="s">
        <v>1</v>
      </c>
      <c r="F279" s="243" t="s">
        <v>238</v>
      </c>
      <c r="G279" s="241"/>
      <c r="H279" s="244">
        <v>-21.006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145</v>
      </c>
      <c r="AU279" s="250" t="s">
        <v>143</v>
      </c>
      <c r="AV279" s="14" t="s">
        <v>143</v>
      </c>
      <c r="AW279" s="14" t="s">
        <v>30</v>
      </c>
      <c r="AX279" s="14" t="s">
        <v>73</v>
      </c>
      <c r="AY279" s="250" t="s">
        <v>135</v>
      </c>
    </row>
    <row r="280" s="15" customFormat="1">
      <c r="A280" s="15"/>
      <c r="B280" s="251"/>
      <c r="C280" s="252"/>
      <c r="D280" s="231" t="s">
        <v>145</v>
      </c>
      <c r="E280" s="253" t="s">
        <v>1</v>
      </c>
      <c r="F280" s="254" t="s">
        <v>153</v>
      </c>
      <c r="G280" s="252"/>
      <c r="H280" s="255">
        <v>189.261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1" t="s">
        <v>145</v>
      </c>
      <c r="AU280" s="261" t="s">
        <v>143</v>
      </c>
      <c r="AV280" s="15" t="s">
        <v>142</v>
      </c>
      <c r="AW280" s="15" t="s">
        <v>30</v>
      </c>
      <c r="AX280" s="15" t="s">
        <v>81</v>
      </c>
      <c r="AY280" s="261" t="s">
        <v>135</v>
      </c>
    </row>
    <row r="281" s="2" customFormat="1" ht="24.15" customHeight="1">
      <c r="A281" s="38"/>
      <c r="B281" s="39"/>
      <c r="C281" s="215" t="s">
        <v>243</v>
      </c>
      <c r="D281" s="215" t="s">
        <v>138</v>
      </c>
      <c r="E281" s="216" t="s">
        <v>244</v>
      </c>
      <c r="F281" s="217" t="s">
        <v>245</v>
      </c>
      <c r="G281" s="218" t="s">
        <v>141</v>
      </c>
      <c r="H281" s="219">
        <v>28.350000000000001</v>
      </c>
      <c r="I281" s="220"/>
      <c r="J281" s="221">
        <f>ROUND(I281*H281,2)</f>
        <v>0</v>
      </c>
      <c r="K281" s="222"/>
      <c r="L281" s="44"/>
      <c r="M281" s="223" t="s">
        <v>1</v>
      </c>
      <c r="N281" s="224" t="s">
        <v>39</v>
      </c>
      <c r="O281" s="91"/>
      <c r="P281" s="225">
        <f>O281*H281</f>
        <v>0</v>
      </c>
      <c r="Q281" s="225">
        <v>0.0373</v>
      </c>
      <c r="R281" s="225">
        <f>Q281*H281</f>
        <v>1.057455</v>
      </c>
      <c r="S281" s="225">
        <v>0</v>
      </c>
      <c r="T281" s="22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142</v>
      </c>
      <c r="AT281" s="227" t="s">
        <v>138</v>
      </c>
      <c r="AU281" s="227" t="s">
        <v>143</v>
      </c>
      <c r="AY281" s="17" t="s">
        <v>135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143</v>
      </c>
      <c r="BK281" s="228">
        <f>ROUND(I281*H281,2)</f>
        <v>0</v>
      </c>
      <c r="BL281" s="17" t="s">
        <v>142</v>
      </c>
      <c r="BM281" s="227" t="s">
        <v>246</v>
      </c>
    </row>
    <row r="282" s="13" customFormat="1">
      <c r="A282" s="13"/>
      <c r="B282" s="229"/>
      <c r="C282" s="230"/>
      <c r="D282" s="231" t="s">
        <v>145</v>
      </c>
      <c r="E282" s="232" t="s">
        <v>1</v>
      </c>
      <c r="F282" s="233" t="s">
        <v>247</v>
      </c>
      <c r="G282" s="230"/>
      <c r="H282" s="232" t="s">
        <v>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145</v>
      </c>
      <c r="AU282" s="239" t="s">
        <v>143</v>
      </c>
      <c r="AV282" s="13" t="s">
        <v>81</v>
      </c>
      <c r="AW282" s="13" t="s">
        <v>30</v>
      </c>
      <c r="AX282" s="13" t="s">
        <v>73</v>
      </c>
      <c r="AY282" s="239" t="s">
        <v>135</v>
      </c>
    </row>
    <row r="283" s="14" customFormat="1">
      <c r="A283" s="14"/>
      <c r="B283" s="240"/>
      <c r="C283" s="241"/>
      <c r="D283" s="231" t="s">
        <v>145</v>
      </c>
      <c r="E283" s="242" t="s">
        <v>1</v>
      </c>
      <c r="F283" s="243" t="s">
        <v>248</v>
      </c>
      <c r="G283" s="241"/>
      <c r="H283" s="244">
        <v>3.6000000000000001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145</v>
      </c>
      <c r="AU283" s="250" t="s">
        <v>143</v>
      </c>
      <c r="AV283" s="14" t="s">
        <v>143</v>
      </c>
      <c r="AW283" s="14" t="s">
        <v>30</v>
      </c>
      <c r="AX283" s="14" t="s">
        <v>73</v>
      </c>
      <c r="AY283" s="250" t="s">
        <v>135</v>
      </c>
    </row>
    <row r="284" s="13" customFormat="1">
      <c r="A284" s="13"/>
      <c r="B284" s="229"/>
      <c r="C284" s="230"/>
      <c r="D284" s="231" t="s">
        <v>145</v>
      </c>
      <c r="E284" s="232" t="s">
        <v>1</v>
      </c>
      <c r="F284" s="233" t="s">
        <v>249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145</v>
      </c>
      <c r="AU284" s="239" t="s">
        <v>143</v>
      </c>
      <c r="AV284" s="13" t="s">
        <v>81</v>
      </c>
      <c r="AW284" s="13" t="s">
        <v>30</v>
      </c>
      <c r="AX284" s="13" t="s">
        <v>73</v>
      </c>
      <c r="AY284" s="239" t="s">
        <v>135</v>
      </c>
    </row>
    <row r="285" s="14" customFormat="1">
      <c r="A285" s="14"/>
      <c r="B285" s="240"/>
      <c r="C285" s="241"/>
      <c r="D285" s="231" t="s">
        <v>145</v>
      </c>
      <c r="E285" s="242" t="s">
        <v>1</v>
      </c>
      <c r="F285" s="243" t="s">
        <v>250</v>
      </c>
      <c r="G285" s="241"/>
      <c r="H285" s="244">
        <v>2.75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145</v>
      </c>
      <c r="AU285" s="250" t="s">
        <v>143</v>
      </c>
      <c r="AV285" s="14" t="s">
        <v>143</v>
      </c>
      <c r="AW285" s="14" t="s">
        <v>30</v>
      </c>
      <c r="AX285" s="14" t="s">
        <v>73</v>
      </c>
      <c r="AY285" s="250" t="s">
        <v>135</v>
      </c>
    </row>
    <row r="286" s="13" customFormat="1">
      <c r="A286" s="13"/>
      <c r="B286" s="229"/>
      <c r="C286" s="230"/>
      <c r="D286" s="231" t="s">
        <v>145</v>
      </c>
      <c r="E286" s="232" t="s">
        <v>1</v>
      </c>
      <c r="F286" s="233" t="s">
        <v>251</v>
      </c>
      <c r="G286" s="230"/>
      <c r="H286" s="232" t="s">
        <v>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145</v>
      </c>
      <c r="AU286" s="239" t="s">
        <v>143</v>
      </c>
      <c r="AV286" s="13" t="s">
        <v>81</v>
      </c>
      <c r="AW286" s="13" t="s">
        <v>30</v>
      </c>
      <c r="AX286" s="13" t="s">
        <v>73</v>
      </c>
      <c r="AY286" s="239" t="s">
        <v>135</v>
      </c>
    </row>
    <row r="287" s="14" customFormat="1">
      <c r="A287" s="14"/>
      <c r="B287" s="240"/>
      <c r="C287" s="241"/>
      <c r="D287" s="231" t="s">
        <v>145</v>
      </c>
      <c r="E287" s="242" t="s">
        <v>1</v>
      </c>
      <c r="F287" s="243" t="s">
        <v>252</v>
      </c>
      <c r="G287" s="241"/>
      <c r="H287" s="244">
        <v>3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145</v>
      </c>
      <c r="AU287" s="250" t="s">
        <v>143</v>
      </c>
      <c r="AV287" s="14" t="s">
        <v>143</v>
      </c>
      <c r="AW287" s="14" t="s">
        <v>30</v>
      </c>
      <c r="AX287" s="14" t="s">
        <v>73</v>
      </c>
      <c r="AY287" s="250" t="s">
        <v>135</v>
      </c>
    </row>
    <row r="288" s="13" customFormat="1">
      <c r="A288" s="13"/>
      <c r="B288" s="229"/>
      <c r="C288" s="230"/>
      <c r="D288" s="231" t="s">
        <v>145</v>
      </c>
      <c r="E288" s="232" t="s">
        <v>1</v>
      </c>
      <c r="F288" s="233" t="s">
        <v>216</v>
      </c>
      <c r="G288" s="230"/>
      <c r="H288" s="232" t="s">
        <v>1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145</v>
      </c>
      <c r="AU288" s="239" t="s">
        <v>143</v>
      </c>
      <c r="AV288" s="13" t="s">
        <v>81</v>
      </c>
      <c r="AW288" s="13" t="s">
        <v>30</v>
      </c>
      <c r="AX288" s="13" t="s">
        <v>73</v>
      </c>
      <c r="AY288" s="239" t="s">
        <v>135</v>
      </c>
    </row>
    <row r="289" s="14" customFormat="1">
      <c r="A289" s="14"/>
      <c r="B289" s="240"/>
      <c r="C289" s="241"/>
      <c r="D289" s="231" t="s">
        <v>145</v>
      </c>
      <c r="E289" s="242" t="s">
        <v>1</v>
      </c>
      <c r="F289" s="243" t="s">
        <v>217</v>
      </c>
      <c r="G289" s="241"/>
      <c r="H289" s="244">
        <v>19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145</v>
      </c>
      <c r="AU289" s="250" t="s">
        <v>143</v>
      </c>
      <c r="AV289" s="14" t="s">
        <v>143</v>
      </c>
      <c r="AW289" s="14" t="s">
        <v>30</v>
      </c>
      <c r="AX289" s="14" t="s">
        <v>73</v>
      </c>
      <c r="AY289" s="250" t="s">
        <v>135</v>
      </c>
    </row>
    <row r="290" s="15" customFormat="1">
      <c r="A290" s="15"/>
      <c r="B290" s="251"/>
      <c r="C290" s="252"/>
      <c r="D290" s="231" t="s">
        <v>145</v>
      </c>
      <c r="E290" s="253" t="s">
        <v>1</v>
      </c>
      <c r="F290" s="254" t="s">
        <v>153</v>
      </c>
      <c r="G290" s="252"/>
      <c r="H290" s="255">
        <v>28.350000000000001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1" t="s">
        <v>145</v>
      </c>
      <c r="AU290" s="261" t="s">
        <v>143</v>
      </c>
      <c r="AV290" s="15" t="s">
        <v>142</v>
      </c>
      <c r="AW290" s="15" t="s">
        <v>30</v>
      </c>
      <c r="AX290" s="15" t="s">
        <v>81</v>
      </c>
      <c r="AY290" s="261" t="s">
        <v>135</v>
      </c>
    </row>
    <row r="291" s="2" customFormat="1" ht="24.15" customHeight="1">
      <c r="A291" s="38"/>
      <c r="B291" s="39"/>
      <c r="C291" s="215" t="s">
        <v>253</v>
      </c>
      <c r="D291" s="215" t="s">
        <v>138</v>
      </c>
      <c r="E291" s="216" t="s">
        <v>254</v>
      </c>
      <c r="F291" s="217" t="s">
        <v>255</v>
      </c>
      <c r="G291" s="218" t="s">
        <v>141</v>
      </c>
      <c r="H291" s="219">
        <v>9.5</v>
      </c>
      <c r="I291" s="220"/>
      <c r="J291" s="221">
        <f>ROUND(I291*H291,2)</f>
        <v>0</v>
      </c>
      <c r="K291" s="222"/>
      <c r="L291" s="44"/>
      <c r="M291" s="223" t="s">
        <v>1</v>
      </c>
      <c r="N291" s="224" t="s">
        <v>39</v>
      </c>
      <c r="O291" s="91"/>
      <c r="P291" s="225">
        <f>O291*H291</f>
        <v>0</v>
      </c>
      <c r="Q291" s="225">
        <v>0.0373</v>
      </c>
      <c r="R291" s="225">
        <f>Q291*H291</f>
        <v>0.35435</v>
      </c>
      <c r="S291" s="225">
        <v>0</v>
      </c>
      <c r="T291" s="22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7" t="s">
        <v>142</v>
      </c>
      <c r="AT291" s="227" t="s">
        <v>138</v>
      </c>
      <c r="AU291" s="227" t="s">
        <v>143</v>
      </c>
      <c r="AY291" s="17" t="s">
        <v>135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143</v>
      </c>
      <c r="BK291" s="228">
        <f>ROUND(I291*H291,2)</f>
        <v>0</v>
      </c>
      <c r="BL291" s="17" t="s">
        <v>142</v>
      </c>
      <c r="BM291" s="227" t="s">
        <v>256</v>
      </c>
    </row>
    <row r="292" s="13" customFormat="1">
      <c r="A292" s="13"/>
      <c r="B292" s="229"/>
      <c r="C292" s="230"/>
      <c r="D292" s="231" t="s">
        <v>145</v>
      </c>
      <c r="E292" s="232" t="s">
        <v>1</v>
      </c>
      <c r="F292" s="233" t="s">
        <v>257</v>
      </c>
      <c r="G292" s="230"/>
      <c r="H292" s="232" t="s">
        <v>1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145</v>
      </c>
      <c r="AU292" s="239" t="s">
        <v>143</v>
      </c>
      <c r="AV292" s="13" t="s">
        <v>81</v>
      </c>
      <c r="AW292" s="13" t="s">
        <v>30</v>
      </c>
      <c r="AX292" s="13" t="s">
        <v>73</v>
      </c>
      <c r="AY292" s="239" t="s">
        <v>135</v>
      </c>
    </row>
    <row r="293" s="14" customFormat="1">
      <c r="A293" s="14"/>
      <c r="B293" s="240"/>
      <c r="C293" s="241"/>
      <c r="D293" s="231" t="s">
        <v>145</v>
      </c>
      <c r="E293" s="242" t="s">
        <v>1</v>
      </c>
      <c r="F293" s="243" t="s">
        <v>258</v>
      </c>
      <c r="G293" s="241"/>
      <c r="H293" s="244">
        <v>4.5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145</v>
      </c>
      <c r="AU293" s="250" t="s">
        <v>143</v>
      </c>
      <c r="AV293" s="14" t="s">
        <v>143</v>
      </c>
      <c r="AW293" s="14" t="s">
        <v>30</v>
      </c>
      <c r="AX293" s="14" t="s">
        <v>73</v>
      </c>
      <c r="AY293" s="250" t="s">
        <v>135</v>
      </c>
    </row>
    <row r="294" s="13" customFormat="1">
      <c r="A294" s="13"/>
      <c r="B294" s="229"/>
      <c r="C294" s="230"/>
      <c r="D294" s="231" t="s">
        <v>145</v>
      </c>
      <c r="E294" s="232" t="s">
        <v>1</v>
      </c>
      <c r="F294" s="233" t="s">
        <v>216</v>
      </c>
      <c r="G294" s="230"/>
      <c r="H294" s="232" t="s">
        <v>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145</v>
      </c>
      <c r="AU294" s="239" t="s">
        <v>143</v>
      </c>
      <c r="AV294" s="13" t="s">
        <v>81</v>
      </c>
      <c r="AW294" s="13" t="s">
        <v>30</v>
      </c>
      <c r="AX294" s="13" t="s">
        <v>73</v>
      </c>
      <c r="AY294" s="239" t="s">
        <v>135</v>
      </c>
    </row>
    <row r="295" s="14" customFormat="1">
      <c r="A295" s="14"/>
      <c r="B295" s="240"/>
      <c r="C295" s="241"/>
      <c r="D295" s="231" t="s">
        <v>145</v>
      </c>
      <c r="E295" s="242" t="s">
        <v>1</v>
      </c>
      <c r="F295" s="243" t="s">
        <v>220</v>
      </c>
      <c r="G295" s="241"/>
      <c r="H295" s="244">
        <v>5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145</v>
      </c>
      <c r="AU295" s="250" t="s">
        <v>143</v>
      </c>
      <c r="AV295" s="14" t="s">
        <v>143</v>
      </c>
      <c r="AW295" s="14" t="s">
        <v>30</v>
      </c>
      <c r="AX295" s="14" t="s">
        <v>73</v>
      </c>
      <c r="AY295" s="250" t="s">
        <v>135</v>
      </c>
    </row>
    <row r="296" s="15" customFormat="1">
      <c r="A296" s="15"/>
      <c r="B296" s="251"/>
      <c r="C296" s="252"/>
      <c r="D296" s="231" t="s">
        <v>145</v>
      </c>
      <c r="E296" s="253" t="s">
        <v>1</v>
      </c>
      <c r="F296" s="254" t="s">
        <v>153</v>
      </c>
      <c r="G296" s="252"/>
      <c r="H296" s="255">
        <v>9.5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1" t="s">
        <v>145</v>
      </c>
      <c r="AU296" s="261" t="s">
        <v>143</v>
      </c>
      <c r="AV296" s="15" t="s">
        <v>142</v>
      </c>
      <c r="AW296" s="15" t="s">
        <v>30</v>
      </c>
      <c r="AX296" s="15" t="s">
        <v>81</v>
      </c>
      <c r="AY296" s="261" t="s">
        <v>135</v>
      </c>
    </row>
    <row r="297" s="2" customFormat="1" ht="24.15" customHeight="1">
      <c r="A297" s="38"/>
      <c r="B297" s="39"/>
      <c r="C297" s="215" t="s">
        <v>8</v>
      </c>
      <c r="D297" s="215" t="s">
        <v>138</v>
      </c>
      <c r="E297" s="216" t="s">
        <v>259</v>
      </c>
      <c r="F297" s="217" t="s">
        <v>260</v>
      </c>
      <c r="G297" s="218" t="s">
        <v>164</v>
      </c>
      <c r="H297" s="219">
        <v>10</v>
      </c>
      <c r="I297" s="220"/>
      <c r="J297" s="221">
        <f>ROUND(I297*H297,2)</f>
        <v>0</v>
      </c>
      <c r="K297" s="222"/>
      <c r="L297" s="44"/>
      <c r="M297" s="223" t="s">
        <v>1</v>
      </c>
      <c r="N297" s="224" t="s">
        <v>39</v>
      </c>
      <c r="O297" s="91"/>
      <c r="P297" s="225">
        <f>O297*H297</f>
        <v>0</v>
      </c>
      <c r="Q297" s="225">
        <v>0.0033999999999999998</v>
      </c>
      <c r="R297" s="225">
        <f>Q297*H297</f>
        <v>0.033999999999999996</v>
      </c>
      <c r="S297" s="225">
        <v>0</v>
      </c>
      <c r="T297" s="22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7" t="s">
        <v>142</v>
      </c>
      <c r="AT297" s="227" t="s">
        <v>138</v>
      </c>
      <c r="AU297" s="227" t="s">
        <v>143</v>
      </c>
      <c r="AY297" s="17" t="s">
        <v>135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7" t="s">
        <v>143</v>
      </c>
      <c r="BK297" s="228">
        <f>ROUND(I297*H297,2)</f>
        <v>0</v>
      </c>
      <c r="BL297" s="17" t="s">
        <v>142</v>
      </c>
      <c r="BM297" s="227" t="s">
        <v>261</v>
      </c>
    </row>
    <row r="298" s="13" customFormat="1">
      <c r="A298" s="13"/>
      <c r="B298" s="229"/>
      <c r="C298" s="230"/>
      <c r="D298" s="231" t="s">
        <v>145</v>
      </c>
      <c r="E298" s="232" t="s">
        <v>1</v>
      </c>
      <c r="F298" s="233" t="s">
        <v>262</v>
      </c>
      <c r="G298" s="230"/>
      <c r="H298" s="232" t="s">
        <v>1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145</v>
      </c>
      <c r="AU298" s="239" t="s">
        <v>143</v>
      </c>
      <c r="AV298" s="13" t="s">
        <v>81</v>
      </c>
      <c r="AW298" s="13" t="s">
        <v>30</v>
      </c>
      <c r="AX298" s="13" t="s">
        <v>73</v>
      </c>
      <c r="AY298" s="239" t="s">
        <v>135</v>
      </c>
    </row>
    <row r="299" s="13" customFormat="1">
      <c r="A299" s="13"/>
      <c r="B299" s="229"/>
      <c r="C299" s="230"/>
      <c r="D299" s="231" t="s">
        <v>145</v>
      </c>
      <c r="E299" s="232" t="s">
        <v>1</v>
      </c>
      <c r="F299" s="233" t="s">
        <v>176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145</v>
      </c>
      <c r="AU299" s="239" t="s">
        <v>143</v>
      </c>
      <c r="AV299" s="13" t="s">
        <v>81</v>
      </c>
      <c r="AW299" s="13" t="s">
        <v>30</v>
      </c>
      <c r="AX299" s="13" t="s">
        <v>73</v>
      </c>
      <c r="AY299" s="239" t="s">
        <v>135</v>
      </c>
    </row>
    <row r="300" s="14" customFormat="1">
      <c r="A300" s="14"/>
      <c r="B300" s="240"/>
      <c r="C300" s="241"/>
      <c r="D300" s="231" t="s">
        <v>145</v>
      </c>
      <c r="E300" s="242" t="s">
        <v>1</v>
      </c>
      <c r="F300" s="243" t="s">
        <v>154</v>
      </c>
      <c r="G300" s="241"/>
      <c r="H300" s="244">
        <v>5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145</v>
      </c>
      <c r="AU300" s="250" t="s">
        <v>143</v>
      </c>
      <c r="AV300" s="14" t="s">
        <v>143</v>
      </c>
      <c r="AW300" s="14" t="s">
        <v>30</v>
      </c>
      <c r="AX300" s="14" t="s">
        <v>73</v>
      </c>
      <c r="AY300" s="250" t="s">
        <v>135</v>
      </c>
    </row>
    <row r="301" s="13" customFormat="1">
      <c r="A301" s="13"/>
      <c r="B301" s="229"/>
      <c r="C301" s="230"/>
      <c r="D301" s="231" t="s">
        <v>145</v>
      </c>
      <c r="E301" s="232" t="s">
        <v>1</v>
      </c>
      <c r="F301" s="233" t="s">
        <v>182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145</v>
      </c>
      <c r="AU301" s="239" t="s">
        <v>143</v>
      </c>
      <c r="AV301" s="13" t="s">
        <v>81</v>
      </c>
      <c r="AW301" s="13" t="s">
        <v>30</v>
      </c>
      <c r="AX301" s="13" t="s">
        <v>73</v>
      </c>
      <c r="AY301" s="239" t="s">
        <v>135</v>
      </c>
    </row>
    <row r="302" s="14" customFormat="1">
      <c r="A302" s="14"/>
      <c r="B302" s="240"/>
      <c r="C302" s="241"/>
      <c r="D302" s="231" t="s">
        <v>145</v>
      </c>
      <c r="E302" s="242" t="s">
        <v>1</v>
      </c>
      <c r="F302" s="243" t="s">
        <v>154</v>
      </c>
      <c r="G302" s="241"/>
      <c r="H302" s="244">
        <v>5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145</v>
      </c>
      <c r="AU302" s="250" t="s">
        <v>143</v>
      </c>
      <c r="AV302" s="14" t="s">
        <v>143</v>
      </c>
      <c r="AW302" s="14" t="s">
        <v>30</v>
      </c>
      <c r="AX302" s="14" t="s">
        <v>73</v>
      </c>
      <c r="AY302" s="250" t="s">
        <v>135</v>
      </c>
    </row>
    <row r="303" s="15" customFormat="1">
      <c r="A303" s="15"/>
      <c r="B303" s="251"/>
      <c r="C303" s="252"/>
      <c r="D303" s="231" t="s">
        <v>145</v>
      </c>
      <c r="E303" s="253" t="s">
        <v>1</v>
      </c>
      <c r="F303" s="254" t="s">
        <v>153</v>
      </c>
      <c r="G303" s="252"/>
      <c r="H303" s="255">
        <v>10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1" t="s">
        <v>145</v>
      </c>
      <c r="AU303" s="261" t="s">
        <v>143</v>
      </c>
      <c r="AV303" s="15" t="s">
        <v>142</v>
      </c>
      <c r="AW303" s="15" t="s">
        <v>30</v>
      </c>
      <c r="AX303" s="15" t="s">
        <v>81</v>
      </c>
      <c r="AY303" s="261" t="s">
        <v>135</v>
      </c>
    </row>
    <row r="304" s="2" customFormat="1" ht="24.15" customHeight="1">
      <c r="A304" s="38"/>
      <c r="B304" s="39"/>
      <c r="C304" s="215" t="s">
        <v>263</v>
      </c>
      <c r="D304" s="215" t="s">
        <v>138</v>
      </c>
      <c r="E304" s="216" t="s">
        <v>264</v>
      </c>
      <c r="F304" s="217" t="s">
        <v>265</v>
      </c>
      <c r="G304" s="218" t="s">
        <v>141</v>
      </c>
      <c r="H304" s="219">
        <v>28.643000000000001</v>
      </c>
      <c r="I304" s="220"/>
      <c r="J304" s="221">
        <f>ROUND(I304*H304,2)</f>
        <v>0</v>
      </c>
      <c r="K304" s="222"/>
      <c r="L304" s="44"/>
      <c r="M304" s="223" t="s">
        <v>1</v>
      </c>
      <c r="N304" s="224" t="s">
        <v>39</v>
      </c>
      <c r="O304" s="91"/>
      <c r="P304" s="225">
        <f>O304*H304</f>
        <v>0</v>
      </c>
      <c r="Q304" s="225">
        <v>0.015400000000000001</v>
      </c>
      <c r="R304" s="225">
        <f>Q304*H304</f>
        <v>0.4411022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142</v>
      </c>
      <c r="AT304" s="227" t="s">
        <v>138</v>
      </c>
      <c r="AU304" s="227" t="s">
        <v>143</v>
      </c>
      <c r="AY304" s="17" t="s">
        <v>135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143</v>
      </c>
      <c r="BK304" s="228">
        <f>ROUND(I304*H304,2)</f>
        <v>0</v>
      </c>
      <c r="BL304" s="17" t="s">
        <v>142</v>
      </c>
      <c r="BM304" s="227" t="s">
        <v>266</v>
      </c>
    </row>
    <row r="305" s="13" customFormat="1">
      <c r="A305" s="13"/>
      <c r="B305" s="229"/>
      <c r="C305" s="230"/>
      <c r="D305" s="231" t="s">
        <v>145</v>
      </c>
      <c r="E305" s="232" t="s">
        <v>1</v>
      </c>
      <c r="F305" s="233" t="s">
        <v>203</v>
      </c>
      <c r="G305" s="230"/>
      <c r="H305" s="232" t="s">
        <v>1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145</v>
      </c>
      <c r="AU305" s="239" t="s">
        <v>143</v>
      </c>
      <c r="AV305" s="13" t="s">
        <v>81</v>
      </c>
      <c r="AW305" s="13" t="s">
        <v>30</v>
      </c>
      <c r="AX305" s="13" t="s">
        <v>73</v>
      </c>
      <c r="AY305" s="239" t="s">
        <v>135</v>
      </c>
    </row>
    <row r="306" s="14" customFormat="1">
      <c r="A306" s="14"/>
      <c r="B306" s="240"/>
      <c r="C306" s="241"/>
      <c r="D306" s="231" t="s">
        <v>145</v>
      </c>
      <c r="E306" s="242" t="s">
        <v>1</v>
      </c>
      <c r="F306" s="243" t="s">
        <v>204</v>
      </c>
      <c r="G306" s="241"/>
      <c r="H306" s="244">
        <v>2.952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145</v>
      </c>
      <c r="AU306" s="250" t="s">
        <v>143</v>
      </c>
      <c r="AV306" s="14" t="s">
        <v>143</v>
      </c>
      <c r="AW306" s="14" t="s">
        <v>30</v>
      </c>
      <c r="AX306" s="14" t="s">
        <v>73</v>
      </c>
      <c r="AY306" s="250" t="s">
        <v>135</v>
      </c>
    </row>
    <row r="307" s="13" customFormat="1">
      <c r="A307" s="13"/>
      <c r="B307" s="229"/>
      <c r="C307" s="230"/>
      <c r="D307" s="231" t="s">
        <v>145</v>
      </c>
      <c r="E307" s="232" t="s">
        <v>1</v>
      </c>
      <c r="F307" s="233" t="s">
        <v>182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145</v>
      </c>
      <c r="AU307" s="239" t="s">
        <v>143</v>
      </c>
      <c r="AV307" s="13" t="s">
        <v>81</v>
      </c>
      <c r="AW307" s="13" t="s">
        <v>30</v>
      </c>
      <c r="AX307" s="13" t="s">
        <v>73</v>
      </c>
      <c r="AY307" s="239" t="s">
        <v>135</v>
      </c>
    </row>
    <row r="308" s="14" customFormat="1">
      <c r="A308" s="14"/>
      <c r="B308" s="240"/>
      <c r="C308" s="241"/>
      <c r="D308" s="231" t="s">
        <v>145</v>
      </c>
      <c r="E308" s="242" t="s">
        <v>1</v>
      </c>
      <c r="F308" s="243" t="s">
        <v>205</v>
      </c>
      <c r="G308" s="241"/>
      <c r="H308" s="244">
        <v>4.6849999999999996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145</v>
      </c>
      <c r="AU308" s="250" t="s">
        <v>143</v>
      </c>
      <c r="AV308" s="14" t="s">
        <v>143</v>
      </c>
      <c r="AW308" s="14" t="s">
        <v>30</v>
      </c>
      <c r="AX308" s="14" t="s">
        <v>73</v>
      </c>
      <c r="AY308" s="250" t="s">
        <v>135</v>
      </c>
    </row>
    <row r="309" s="13" customFormat="1">
      <c r="A309" s="13"/>
      <c r="B309" s="229"/>
      <c r="C309" s="230"/>
      <c r="D309" s="231" t="s">
        <v>145</v>
      </c>
      <c r="E309" s="232" t="s">
        <v>1</v>
      </c>
      <c r="F309" s="233" t="s">
        <v>206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145</v>
      </c>
      <c r="AU309" s="239" t="s">
        <v>143</v>
      </c>
      <c r="AV309" s="13" t="s">
        <v>81</v>
      </c>
      <c r="AW309" s="13" t="s">
        <v>30</v>
      </c>
      <c r="AX309" s="13" t="s">
        <v>73</v>
      </c>
      <c r="AY309" s="239" t="s">
        <v>135</v>
      </c>
    </row>
    <row r="310" s="14" customFormat="1">
      <c r="A310" s="14"/>
      <c r="B310" s="240"/>
      <c r="C310" s="241"/>
      <c r="D310" s="231" t="s">
        <v>145</v>
      </c>
      <c r="E310" s="242" t="s">
        <v>1</v>
      </c>
      <c r="F310" s="243" t="s">
        <v>207</v>
      </c>
      <c r="G310" s="241"/>
      <c r="H310" s="244">
        <v>21.006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145</v>
      </c>
      <c r="AU310" s="250" t="s">
        <v>143</v>
      </c>
      <c r="AV310" s="14" t="s">
        <v>143</v>
      </c>
      <c r="AW310" s="14" t="s">
        <v>30</v>
      </c>
      <c r="AX310" s="14" t="s">
        <v>73</v>
      </c>
      <c r="AY310" s="250" t="s">
        <v>135</v>
      </c>
    </row>
    <row r="311" s="15" customFormat="1">
      <c r="A311" s="15"/>
      <c r="B311" s="251"/>
      <c r="C311" s="252"/>
      <c r="D311" s="231" t="s">
        <v>145</v>
      </c>
      <c r="E311" s="253" t="s">
        <v>1</v>
      </c>
      <c r="F311" s="254" t="s">
        <v>153</v>
      </c>
      <c r="G311" s="252"/>
      <c r="H311" s="255">
        <v>28.643000000000001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1" t="s">
        <v>145</v>
      </c>
      <c r="AU311" s="261" t="s">
        <v>143</v>
      </c>
      <c r="AV311" s="15" t="s">
        <v>142</v>
      </c>
      <c r="AW311" s="15" t="s">
        <v>30</v>
      </c>
      <c r="AX311" s="15" t="s">
        <v>81</v>
      </c>
      <c r="AY311" s="261" t="s">
        <v>135</v>
      </c>
    </row>
    <row r="312" s="2" customFormat="1" ht="16.5" customHeight="1">
      <c r="A312" s="38"/>
      <c r="B312" s="39"/>
      <c r="C312" s="215" t="s">
        <v>267</v>
      </c>
      <c r="D312" s="215" t="s">
        <v>138</v>
      </c>
      <c r="E312" s="216" t="s">
        <v>268</v>
      </c>
      <c r="F312" s="217" t="s">
        <v>269</v>
      </c>
      <c r="G312" s="218" t="s">
        <v>141</v>
      </c>
      <c r="H312" s="219">
        <v>87.909000000000006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39</v>
      </c>
      <c r="O312" s="91"/>
      <c r="P312" s="225">
        <f>O312*H312</f>
        <v>0</v>
      </c>
      <c r="Q312" s="225">
        <v>0</v>
      </c>
      <c r="R312" s="225">
        <f>Q312*H312</f>
        <v>0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142</v>
      </c>
      <c r="AT312" s="227" t="s">
        <v>138</v>
      </c>
      <c r="AU312" s="227" t="s">
        <v>143</v>
      </c>
      <c r="AY312" s="17" t="s">
        <v>135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143</v>
      </c>
      <c r="BK312" s="228">
        <f>ROUND(I312*H312,2)</f>
        <v>0</v>
      </c>
      <c r="BL312" s="17" t="s">
        <v>142</v>
      </c>
      <c r="BM312" s="227" t="s">
        <v>270</v>
      </c>
    </row>
    <row r="313" s="13" customFormat="1">
      <c r="A313" s="13"/>
      <c r="B313" s="229"/>
      <c r="C313" s="230"/>
      <c r="D313" s="231" t="s">
        <v>145</v>
      </c>
      <c r="E313" s="232" t="s">
        <v>1</v>
      </c>
      <c r="F313" s="233" t="s">
        <v>174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145</v>
      </c>
      <c r="AU313" s="239" t="s">
        <v>143</v>
      </c>
      <c r="AV313" s="13" t="s">
        <v>81</v>
      </c>
      <c r="AW313" s="13" t="s">
        <v>30</v>
      </c>
      <c r="AX313" s="13" t="s">
        <v>73</v>
      </c>
      <c r="AY313" s="239" t="s">
        <v>135</v>
      </c>
    </row>
    <row r="314" s="14" customFormat="1">
      <c r="A314" s="14"/>
      <c r="B314" s="240"/>
      <c r="C314" s="241"/>
      <c r="D314" s="231" t="s">
        <v>145</v>
      </c>
      <c r="E314" s="242" t="s">
        <v>1</v>
      </c>
      <c r="F314" s="243" t="s">
        <v>175</v>
      </c>
      <c r="G314" s="241"/>
      <c r="H314" s="244">
        <v>11.153000000000001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145</v>
      </c>
      <c r="AU314" s="250" t="s">
        <v>143</v>
      </c>
      <c r="AV314" s="14" t="s">
        <v>143</v>
      </c>
      <c r="AW314" s="14" t="s">
        <v>30</v>
      </c>
      <c r="AX314" s="14" t="s">
        <v>73</v>
      </c>
      <c r="AY314" s="250" t="s">
        <v>135</v>
      </c>
    </row>
    <row r="315" s="13" customFormat="1">
      <c r="A315" s="13"/>
      <c r="B315" s="229"/>
      <c r="C315" s="230"/>
      <c r="D315" s="231" t="s">
        <v>145</v>
      </c>
      <c r="E315" s="232" t="s">
        <v>1</v>
      </c>
      <c r="F315" s="233" t="s">
        <v>176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145</v>
      </c>
      <c r="AU315" s="239" t="s">
        <v>143</v>
      </c>
      <c r="AV315" s="13" t="s">
        <v>81</v>
      </c>
      <c r="AW315" s="13" t="s">
        <v>30</v>
      </c>
      <c r="AX315" s="13" t="s">
        <v>73</v>
      </c>
      <c r="AY315" s="239" t="s">
        <v>135</v>
      </c>
    </row>
    <row r="316" s="14" customFormat="1">
      <c r="A316" s="14"/>
      <c r="B316" s="240"/>
      <c r="C316" s="241"/>
      <c r="D316" s="231" t="s">
        <v>145</v>
      </c>
      <c r="E316" s="242" t="s">
        <v>1</v>
      </c>
      <c r="F316" s="243" t="s">
        <v>177</v>
      </c>
      <c r="G316" s="241"/>
      <c r="H316" s="244">
        <v>4.29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145</v>
      </c>
      <c r="AU316" s="250" t="s">
        <v>143</v>
      </c>
      <c r="AV316" s="14" t="s">
        <v>143</v>
      </c>
      <c r="AW316" s="14" t="s">
        <v>30</v>
      </c>
      <c r="AX316" s="14" t="s">
        <v>73</v>
      </c>
      <c r="AY316" s="250" t="s">
        <v>135</v>
      </c>
    </row>
    <row r="317" s="13" customFormat="1">
      <c r="A317" s="13"/>
      <c r="B317" s="229"/>
      <c r="C317" s="230"/>
      <c r="D317" s="231" t="s">
        <v>145</v>
      </c>
      <c r="E317" s="232" t="s">
        <v>1</v>
      </c>
      <c r="F317" s="233" t="s">
        <v>178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145</v>
      </c>
      <c r="AU317" s="239" t="s">
        <v>143</v>
      </c>
      <c r="AV317" s="13" t="s">
        <v>81</v>
      </c>
      <c r="AW317" s="13" t="s">
        <v>30</v>
      </c>
      <c r="AX317" s="13" t="s">
        <v>73</v>
      </c>
      <c r="AY317" s="239" t="s">
        <v>135</v>
      </c>
    </row>
    <row r="318" s="14" customFormat="1">
      <c r="A318" s="14"/>
      <c r="B318" s="240"/>
      <c r="C318" s="241"/>
      <c r="D318" s="231" t="s">
        <v>145</v>
      </c>
      <c r="E318" s="242" t="s">
        <v>1</v>
      </c>
      <c r="F318" s="243" t="s">
        <v>179</v>
      </c>
      <c r="G318" s="241"/>
      <c r="H318" s="244">
        <v>1.4910000000000001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145</v>
      </c>
      <c r="AU318" s="250" t="s">
        <v>143</v>
      </c>
      <c r="AV318" s="14" t="s">
        <v>143</v>
      </c>
      <c r="AW318" s="14" t="s">
        <v>30</v>
      </c>
      <c r="AX318" s="14" t="s">
        <v>73</v>
      </c>
      <c r="AY318" s="250" t="s">
        <v>135</v>
      </c>
    </row>
    <row r="319" s="13" customFormat="1">
      <c r="A319" s="13"/>
      <c r="B319" s="229"/>
      <c r="C319" s="230"/>
      <c r="D319" s="231" t="s">
        <v>145</v>
      </c>
      <c r="E319" s="232" t="s">
        <v>1</v>
      </c>
      <c r="F319" s="233" t="s">
        <v>180</v>
      </c>
      <c r="G319" s="230"/>
      <c r="H319" s="232" t="s">
        <v>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145</v>
      </c>
      <c r="AU319" s="239" t="s">
        <v>143</v>
      </c>
      <c r="AV319" s="13" t="s">
        <v>81</v>
      </c>
      <c r="AW319" s="13" t="s">
        <v>30</v>
      </c>
      <c r="AX319" s="13" t="s">
        <v>73</v>
      </c>
      <c r="AY319" s="239" t="s">
        <v>135</v>
      </c>
    </row>
    <row r="320" s="14" customFormat="1">
      <c r="A320" s="14"/>
      <c r="B320" s="240"/>
      <c r="C320" s="241"/>
      <c r="D320" s="231" t="s">
        <v>145</v>
      </c>
      <c r="E320" s="242" t="s">
        <v>1</v>
      </c>
      <c r="F320" s="243" t="s">
        <v>181</v>
      </c>
      <c r="G320" s="241"/>
      <c r="H320" s="244">
        <v>14.478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145</v>
      </c>
      <c r="AU320" s="250" t="s">
        <v>143</v>
      </c>
      <c r="AV320" s="14" t="s">
        <v>143</v>
      </c>
      <c r="AW320" s="14" t="s">
        <v>30</v>
      </c>
      <c r="AX320" s="14" t="s">
        <v>73</v>
      </c>
      <c r="AY320" s="250" t="s">
        <v>135</v>
      </c>
    </row>
    <row r="321" s="13" customFormat="1">
      <c r="A321" s="13"/>
      <c r="B321" s="229"/>
      <c r="C321" s="230"/>
      <c r="D321" s="231" t="s">
        <v>145</v>
      </c>
      <c r="E321" s="232" t="s">
        <v>1</v>
      </c>
      <c r="F321" s="233" t="s">
        <v>182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145</v>
      </c>
      <c r="AU321" s="239" t="s">
        <v>143</v>
      </c>
      <c r="AV321" s="13" t="s">
        <v>81</v>
      </c>
      <c r="AW321" s="13" t="s">
        <v>30</v>
      </c>
      <c r="AX321" s="13" t="s">
        <v>73</v>
      </c>
      <c r="AY321" s="239" t="s">
        <v>135</v>
      </c>
    </row>
    <row r="322" s="14" customFormat="1">
      <c r="A322" s="14"/>
      <c r="B322" s="240"/>
      <c r="C322" s="241"/>
      <c r="D322" s="231" t="s">
        <v>145</v>
      </c>
      <c r="E322" s="242" t="s">
        <v>1</v>
      </c>
      <c r="F322" s="243" t="s">
        <v>183</v>
      </c>
      <c r="G322" s="241"/>
      <c r="H322" s="244">
        <v>1.169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145</v>
      </c>
      <c r="AU322" s="250" t="s">
        <v>143</v>
      </c>
      <c r="AV322" s="14" t="s">
        <v>143</v>
      </c>
      <c r="AW322" s="14" t="s">
        <v>30</v>
      </c>
      <c r="AX322" s="14" t="s">
        <v>73</v>
      </c>
      <c r="AY322" s="250" t="s">
        <v>135</v>
      </c>
    </row>
    <row r="323" s="13" customFormat="1">
      <c r="A323" s="13"/>
      <c r="B323" s="229"/>
      <c r="C323" s="230"/>
      <c r="D323" s="231" t="s">
        <v>145</v>
      </c>
      <c r="E323" s="232" t="s">
        <v>1</v>
      </c>
      <c r="F323" s="233" t="s">
        <v>184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145</v>
      </c>
      <c r="AU323" s="239" t="s">
        <v>143</v>
      </c>
      <c r="AV323" s="13" t="s">
        <v>81</v>
      </c>
      <c r="AW323" s="13" t="s">
        <v>30</v>
      </c>
      <c r="AX323" s="13" t="s">
        <v>73</v>
      </c>
      <c r="AY323" s="239" t="s">
        <v>135</v>
      </c>
    </row>
    <row r="324" s="14" customFormat="1">
      <c r="A324" s="14"/>
      <c r="B324" s="240"/>
      <c r="C324" s="241"/>
      <c r="D324" s="231" t="s">
        <v>145</v>
      </c>
      <c r="E324" s="242" t="s">
        <v>1</v>
      </c>
      <c r="F324" s="243" t="s">
        <v>185</v>
      </c>
      <c r="G324" s="241"/>
      <c r="H324" s="244">
        <v>5.5330000000000004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145</v>
      </c>
      <c r="AU324" s="250" t="s">
        <v>143</v>
      </c>
      <c r="AV324" s="14" t="s">
        <v>143</v>
      </c>
      <c r="AW324" s="14" t="s">
        <v>30</v>
      </c>
      <c r="AX324" s="14" t="s">
        <v>73</v>
      </c>
      <c r="AY324" s="250" t="s">
        <v>135</v>
      </c>
    </row>
    <row r="325" s="13" customFormat="1">
      <c r="A325" s="13"/>
      <c r="B325" s="229"/>
      <c r="C325" s="230"/>
      <c r="D325" s="231" t="s">
        <v>145</v>
      </c>
      <c r="E325" s="232" t="s">
        <v>1</v>
      </c>
      <c r="F325" s="233" t="s">
        <v>186</v>
      </c>
      <c r="G325" s="230"/>
      <c r="H325" s="232" t="s">
        <v>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145</v>
      </c>
      <c r="AU325" s="239" t="s">
        <v>143</v>
      </c>
      <c r="AV325" s="13" t="s">
        <v>81</v>
      </c>
      <c r="AW325" s="13" t="s">
        <v>30</v>
      </c>
      <c r="AX325" s="13" t="s">
        <v>73</v>
      </c>
      <c r="AY325" s="239" t="s">
        <v>135</v>
      </c>
    </row>
    <row r="326" s="14" customFormat="1">
      <c r="A326" s="14"/>
      <c r="B326" s="240"/>
      <c r="C326" s="241"/>
      <c r="D326" s="231" t="s">
        <v>145</v>
      </c>
      <c r="E326" s="242" t="s">
        <v>1</v>
      </c>
      <c r="F326" s="243" t="s">
        <v>187</v>
      </c>
      <c r="G326" s="241"/>
      <c r="H326" s="244">
        <v>25.652999999999999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145</v>
      </c>
      <c r="AU326" s="250" t="s">
        <v>143</v>
      </c>
      <c r="AV326" s="14" t="s">
        <v>143</v>
      </c>
      <c r="AW326" s="14" t="s">
        <v>30</v>
      </c>
      <c r="AX326" s="14" t="s">
        <v>73</v>
      </c>
      <c r="AY326" s="250" t="s">
        <v>135</v>
      </c>
    </row>
    <row r="327" s="13" customFormat="1">
      <c r="A327" s="13"/>
      <c r="B327" s="229"/>
      <c r="C327" s="230"/>
      <c r="D327" s="231" t="s">
        <v>145</v>
      </c>
      <c r="E327" s="232" t="s">
        <v>1</v>
      </c>
      <c r="F327" s="233" t="s">
        <v>188</v>
      </c>
      <c r="G327" s="230"/>
      <c r="H327" s="232" t="s">
        <v>1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145</v>
      </c>
      <c r="AU327" s="239" t="s">
        <v>143</v>
      </c>
      <c r="AV327" s="13" t="s">
        <v>81</v>
      </c>
      <c r="AW327" s="13" t="s">
        <v>30</v>
      </c>
      <c r="AX327" s="13" t="s">
        <v>73</v>
      </c>
      <c r="AY327" s="239" t="s">
        <v>135</v>
      </c>
    </row>
    <row r="328" s="14" customFormat="1">
      <c r="A328" s="14"/>
      <c r="B328" s="240"/>
      <c r="C328" s="241"/>
      <c r="D328" s="231" t="s">
        <v>145</v>
      </c>
      <c r="E328" s="242" t="s">
        <v>1</v>
      </c>
      <c r="F328" s="243" t="s">
        <v>189</v>
      </c>
      <c r="G328" s="241"/>
      <c r="H328" s="244">
        <v>18.77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145</v>
      </c>
      <c r="AU328" s="250" t="s">
        <v>143</v>
      </c>
      <c r="AV328" s="14" t="s">
        <v>143</v>
      </c>
      <c r="AW328" s="14" t="s">
        <v>30</v>
      </c>
      <c r="AX328" s="14" t="s">
        <v>73</v>
      </c>
      <c r="AY328" s="250" t="s">
        <v>135</v>
      </c>
    </row>
    <row r="329" s="13" customFormat="1">
      <c r="A329" s="13"/>
      <c r="B329" s="229"/>
      <c r="C329" s="230"/>
      <c r="D329" s="231" t="s">
        <v>145</v>
      </c>
      <c r="E329" s="232" t="s">
        <v>1</v>
      </c>
      <c r="F329" s="233" t="s">
        <v>271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145</v>
      </c>
      <c r="AU329" s="239" t="s">
        <v>143</v>
      </c>
      <c r="AV329" s="13" t="s">
        <v>81</v>
      </c>
      <c r="AW329" s="13" t="s">
        <v>30</v>
      </c>
      <c r="AX329" s="13" t="s">
        <v>73</v>
      </c>
      <c r="AY329" s="239" t="s">
        <v>135</v>
      </c>
    </row>
    <row r="330" s="14" customFormat="1">
      <c r="A330" s="14"/>
      <c r="B330" s="240"/>
      <c r="C330" s="241"/>
      <c r="D330" s="231" t="s">
        <v>145</v>
      </c>
      <c r="E330" s="242" t="s">
        <v>1</v>
      </c>
      <c r="F330" s="243" t="s">
        <v>272</v>
      </c>
      <c r="G330" s="241"/>
      <c r="H330" s="244">
        <v>5.3719999999999999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145</v>
      </c>
      <c r="AU330" s="250" t="s">
        <v>143</v>
      </c>
      <c r="AV330" s="14" t="s">
        <v>143</v>
      </c>
      <c r="AW330" s="14" t="s">
        <v>30</v>
      </c>
      <c r="AX330" s="14" t="s">
        <v>73</v>
      </c>
      <c r="AY330" s="250" t="s">
        <v>135</v>
      </c>
    </row>
    <row r="331" s="15" customFormat="1">
      <c r="A331" s="15"/>
      <c r="B331" s="251"/>
      <c r="C331" s="252"/>
      <c r="D331" s="231" t="s">
        <v>145</v>
      </c>
      <c r="E331" s="253" t="s">
        <v>1</v>
      </c>
      <c r="F331" s="254" t="s">
        <v>153</v>
      </c>
      <c r="G331" s="252"/>
      <c r="H331" s="255">
        <v>87.908999999999992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1" t="s">
        <v>145</v>
      </c>
      <c r="AU331" s="261" t="s">
        <v>143</v>
      </c>
      <c r="AV331" s="15" t="s">
        <v>142</v>
      </c>
      <c r="AW331" s="15" t="s">
        <v>30</v>
      </c>
      <c r="AX331" s="15" t="s">
        <v>81</v>
      </c>
      <c r="AY331" s="261" t="s">
        <v>135</v>
      </c>
    </row>
    <row r="332" s="2" customFormat="1" ht="24.15" customHeight="1">
      <c r="A332" s="38"/>
      <c r="B332" s="39"/>
      <c r="C332" s="215" t="s">
        <v>273</v>
      </c>
      <c r="D332" s="215" t="s">
        <v>138</v>
      </c>
      <c r="E332" s="216" t="s">
        <v>274</v>
      </c>
      <c r="F332" s="217" t="s">
        <v>275</v>
      </c>
      <c r="G332" s="218" t="s">
        <v>141</v>
      </c>
      <c r="H332" s="219">
        <v>30</v>
      </c>
      <c r="I332" s="220"/>
      <c r="J332" s="221">
        <f>ROUND(I332*H332,2)</f>
        <v>0</v>
      </c>
      <c r="K332" s="222"/>
      <c r="L332" s="44"/>
      <c r="M332" s="223" t="s">
        <v>1</v>
      </c>
      <c r="N332" s="224" t="s">
        <v>39</v>
      </c>
      <c r="O332" s="91"/>
      <c r="P332" s="225">
        <f>O332*H332</f>
        <v>0</v>
      </c>
      <c r="Q332" s="225">
        <v>0.093359999999999999</v>
      </c>
      <c r="R332" s="225">
        <f>Q332*H332</f>
        <v>2.8007999999999997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142</v>
      </c>
      <c r="AT332" s="227" t="s">
        <v>138</v>
      </c>
      <c r="AU332" s="227" t="s">
        <v>143</v>
      </c>
      <c r="AY332" s="17" t="s">
        <v>135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143</v>
      </c>
      <c r="BK332" s="228">
        <f>ROUND(I332*H332,2)</f>
        <v>0</v>
      </c>
      <c r="BL332" s="17" t="s">
        <v>142</v>
      </c>
      <c r="BM332" s="227" t="s">
        <v>276</v>
      </c>
    </row>
    <row r="333" s="13" customFormat="1">
      <c r="A333" s="13"/>
      <c r="B333" s="229"/>
      <c r="C333" s="230"/>
      <c r="D333" s="231" t="s">
        <v>145</v>
      </c>
      <c r="E333" s="232" t="s">
        <v>1</v>
      </c>
      <c r="F333" s="233" t="s">
        <v>277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145</v>
      </c>
      <c r="AU333" s="239" t="s">
        <v>143</v>
      </c>
      <c r="AV333" s="13" t="s">
        <v>81</v>
      </c>
      <c r="AW333" s="13" t="s">
        <v>30</v>
      </c>
      <c r="AX333" s="13" t="s">
        <v>73</v>
      </c>
      <c r="AY333" s="239" t="s">
        <v>135</v>
      </c>
    </row>
    <row r="334" s="14" customFormat="1">
      <c r="A334" s="14"/>
      <c r="B334" s="240"/>
      <c r="C334" s="241"/>
      <c r="D334" s="231" t="s">
        <v>145</v>
      </c>
      <c r="E334" s="242" t="s">
        <v>1</v>
      </c>
      <c r="F334" s="243" t="s">
        <v>278</v>
      </c>
      <c r="G334" s="241"/>
      <c r="H334" s="244">
        <v>30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145</v>
      </c>
      <c r="AU334" s="250" t="s">
        <v>143</v>
      </c>
      <c r="AV334" s="14" t="s">
        <v>143</v>
      </c>
      <c r="AW334" s="14" t="s">
        <v>30</v>
      </c>
      <c r="AX334" s="14" t="s">
        <v>81</v>
      </c>
      <c r="AY334" s="250" t="s">
        <v>135</v>
      </c>
    </row>
    <row r="335" s="2" customFormat="1" ht="33" customHeight="1">
      <c r="A335" s="38"/>
      <c r="B335" s="39"/>
      <c r="C335" s="215" t="s">
        <v>279</v>
      </c>
      <c r="D335" s="215" t="s">
        <v>138</v>
      </c>
      <c r="E335" s="216" t="s">
        <v>280</v>
      </c>
      <c r="F335" s="217" t="s">
        <v>281</v>
      </c>
      <c r="G335" s="218" t="s">
        <v>141</v>
      </c>
      <c r="H335" s="219">
        <v>30</v>
      </c>
      <c r="I335" s="220"/>
      <c r="J335" s="221">
        <f>ROUND(I335*H335,2)</f>
        <v>0</v>
      </c>
      <c r="K335" s="222"/>
      <c r="L335" s="44"/>
      <c r="M335" s="223" t="s">
        <v>1</v>
      </c>
      <c r="N335" s="224" t="s">
        <v>39</v>
      </c>
      <c r="O335" s="91"/>
      <c r="P335" s="225">
        <f>O335*H335</f>
        <v>0</v>
      </c>
      <c r="Q335" s="225">
        <v>0.0041000000000000003</v>
      </c>
      <c r="R335" s="225">
        <f>Q335*H335</f>
        <v>0.12300000000000001</v>
      </c>
      <c r="S335" s="225">
        <v>0</v>
      </c>
      <c r="T335" s="22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142</v>
      </c>
      <c r="AT335" s="227" t="s">
        <v>138</v>
      </c>
      <c r="AU335" s="227" t="s">
        <v>143</v>
      </c>
      <c r="AY335" s="17" t="s">
        <v>135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143</v>
      </c>
      <c r="BK335" s="228">
        <f>ROUND(I335*H335,2)</f>
        <v>0</v>
      </c>
      <c r="BL335" s="17" t="s">
        <v>142</v>
      </c>
      <c r="BM335" s="227" t="s">
        <v>282</v>
      </c>
    </row>
    <row r="336" s="13" customFormat="1">
      <c r="A336" s="13"/>
      <c r="B336" s="229"/>
      <c r="C336" s="230"/>
      <c r="D336" s="231" t="s">
        <v>145</v>
      </c>
      <c r="E336" s="232" t="s">
        <v>1</v>
      </c>
      <c r="F336" s="233" t="s">
        <v>277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145</v>
      </c>
      <c r="AU336" s="239" t="s">
        <v>143</v>
      </c>
      <c r="AV336" s="13" t="s">
        <v>81</v>
      </c>
      <c r="AW336" s="13" t="s">
        <v>30</v>
      </c>
      <c r="AX336" s="13" t="s">
        <v>73</v>
      </c>
      <c r="AY336" s="239" t="s">
        <v>135</v>
      </c>
    </row>
    <row r="337" s="14" customFormat="1">
      <c r="A337" s="14"/>
      <c r="B337" s="240"/>
      <c r="C337" s="241"/>
      <c r="D337" s="231" t="s">
        <v>145</v>
      </c>
      <c r="E337" s="242" t="s">
        <v>1</v>
      </c>
      <c r="F337" s="243" t="s">
        <v>278</v>
      </c>
      <c r="G337" s="241"/>
      <c r="H337" s="244">
        <v>30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145</v>
      </c>
      <c r="AU337" s="250" t="s">
        <v>143</v>
      </c>
      <c r="AV337" s="14" t="s">
        <v>143</v>
      </c>
      <c r="AW337" s="14" t="s">
        <v>30</v>
      </c>
      <c r="AX337" s="14" t="s">
        <v>81</v>
      </c>
      <c r="AY337" s="250" t="s">
        <v>135</v>
      </c>
    </row>
    <row r="338" s="12" customFormat="1" ht="22.8" customHeight="1">
      <c r="A338" s="12"/>
      <c r="B338" s="199"/>
      <c r="C338" s="200"/>
      <c r="D338" s="201" t="s">
        <v>72</v>
      </c>
      <c r="E338" s="213" t="s">
        <v>194</v>
      </c>
      <c r="F338" s="213" t="s">
        <v>283</v>
      </c>
      <c r="G338" s="200"/>
      <c r="H338" s="200"/>
      <c r="I338" s="203"/>
      <c r="J338" s="214">
        <f>BK338</f>
        <v>0</v>
      </c>
      <c r="K338" s="200"/>
      <c r="L338" s="205"/>
      <c r="M338" s="206"/>
      <c r="N338" s="207"/>
      <c r="O338" s="207"/>
      <c r="P338" s="208">
        <f>SUM(P339:P461)</f>
        <v>0</v>
      </c>
      <c r="Q338" s="207"/>
      <c r="R338" s="208">
        <f>SUM(R339:R461)</f>
        <v>0.014673265</v>
      </c>
      <c r="S338" s="207"/>
      <c r="T338" s="209">
        <f>SUM(T339:T461)</f>
        <v>4.0248279999999994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0" t="s">
        <v>81</v>
      </c>
      <c r="AT338" s="211" t="s">
        <v>72</v>
      </c>
      <c r="AU338" s="211" t="s">
        <v>81</v>
      </c>
      <c r="AY338" s="210" t="s">
        <v>135</v>
      </c>
      <c r="BK338" s="212">
        <f>SUM(BK339:BK461)</f>
        <v>0</v>
      </c>
    </row>
    <row r="339" s="2" customFormat="1" ht="33" customHeight="1">
      <c r="A339" s="38"/>
      <c r="B339" s="39"/>
      <c r="C339" s="215" t="s">
        <v>143</v>
      </c>
      <c r="D339" s="215" t="s">
        <v>138</v>
      </c>
      <c r="E339" s="216" t="s">
        <v>284</v>
      </c>
      <c r="F339" s="217" t="s">
        <v>285</v>
      </c>
      <c r="G339" s="218" t="s">
        <v>141</v>
      </c>
      <c r="H339" s="219">
        <v>87.909000000000006</v>
      </c>
      <c r="I339" s="220"/>
      <c r="J339" s="221">
        <f>ROUND(I339*H339,2)</f>
        <v>0</v>
      </c>
      <c r="K339" s="222"/>
      <c r="L339" s="44"/>
      <c r="M339" s="223" t="s">
        <v>1</v>
      </c>
      <c r="N339" s="224" t="s">
        <v>39</v>
      </c>
      <c r="O339" s="91"/>
      <c r="P339" s="225">
        <f>O339*H339</f>
        <v>0</v>
      </c>
      <c r="Q339" s="225">
        <v>0.00012999999999999999</v>
      </c>
      <c r="R339" s="225">
        <f>Q339*H339</f>
        <v>0.01142817</v>
      </c>
      <c r="S339" s="225">
        <v>0</v>
      </c>
      <c r="T339" s="22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7" t="s">
        <v>142</v>
      </c>
      <c r="AT339" s="227" t="s">
        <v>138</v>
      </c>
      <c r="AU339" s="227" t="s">
        <v>143</v>
      </c>
      <c r="AY339" s="17" t="s">
        <v>135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7" t="s">
        <v>143</v>
      </c>
      <c r="BK339" s="228">
        <f>ROUND(I339*H339,2)</f>
        <v>0</v>
      </c>
      <c r="BL339" s="17" t="s">
        <v>142</v>
      </c>
      <c r="BM339" s="227" t="s">
        <v>286</v>
      </c>
    </row>
    <row r="340" s="13" customFormat="1">
      <c r="A340" s="13"/>
      <c r="B340" s="229"/>
      <c r="C340" s="230"/>
      <c r="D340" s="231" t="s">
        <v>145</v>
      </c>
      <c r="E340" s="232" t="s">
        <v>1</v>
      </c>
      <c r="F340" s="233" t="s">
        <v>174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145</v>
      </c>
      <c r="AU340" s="239" t="s">
        <v>143</v>
      </c>
      <c r="AV340" s="13" t="s">
        <v>81</v>
      </c>
      <c r="AW340" s="13" t="s">
        <v>30</v>
      </c>
      <c r="AX340" s="13" t="s">
        <v>73</v>
      </c>
      <c r="AY340" s="239" t="s">
        <v>135</v>
      </c>
    </row>
    <row r="341" s="14" customFormat="1">
      <c r="A341" s="14"/>
      <c r="B341" s="240"/>
      <c r="C341" s="241"/>
      <c r="D341" s="231" t="s">
        <v>145</v>
      </c>
      <c r="E341" s="242" t="s">
        <v>1</v>
      </c>
      <c r="F341" s="243" t="s">
        <v>175</v>
      </c>
      <c r="G341" s="241"/>
      <c r="H341" s="244">
        <v>11.153000000000001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145</v>
      </c>
      <c r="AU341" s="250" t="s">
        <v>143</v>
      </c>
      <c r="AV341" s="14" t="s">
        <v>143</v>
      </c>
      <c r="AW341" s="14" t="s">
        <v>30</v>
      </c>
      <c r="AX341" s="14" t="s">
        <v>73</v>
      </c>
      <c r="AY341" s="250" t="s">
        <v>135</v>
      </c>
    </row>
    <row r="342" s="13" customFormat="1">
      <c r="A342" s="13"/>
      <c r="B342" s="229"/>
      <c r="C342" s="230"/>
      <c r="D342" s="231" t="s">
        <v>145</v>
      </c>
      <c r="E342" s="232" t="s">
        <v>1</v>
      </c>
      <c r="F342" s="233" t="s">
        <v>176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145</v>
      </c>
      <c r="AU342" s="239" t="s">
        <v>143</v>
      </c>
      <c r="AV342" s="13" t="s">
        <v>81</v>
      </c>
      <c r="AW342" s="13" t="s">
        <v>30</v>
      </c>
      <c r="AX342" s="13" t="s">
        <v>73</v>
      </c>
      <c r="AY342" s="239" t="s">
        <v>135</v>
      </c>
    </row>
    <row r="343" s="14" customFormat="1">
      <c r="A343" s="14"/>
      <c r="B343" s="240"/>
      <c r="C343" s="241"/>
      <c r="D343" s="231" t="s">
        <v>145</v>
      </c>
      <c r="E343" s="242" t="s">
        <v>1</v>
      </c>
      <c r="F343" s="243" t="s">
        <v>177</v>
      </c>
      <c r="G343" s="241"/>
      <c r="H343" s="244">
        <v>4.29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145</v>
      </c>
      <c r="AU343" s="250" t="s">
        <v>143</v>
      </c>
      <c r="AV343" s="14" t="s">
        <v>143</v>
      </c>
      <c r="AW343" s="14" t="s">
        <v>30</v>
      </c>
      <c r="AX343" s="14" t="s">
        <v>73</v>
      </c>
      <c r="AY343" s="250" t="s">
        <v>135</v>
      </c>
    </row>
    <row r="344" s="13" customFormat="1">
      <c r="A344" s="13"/>
      <c r="B344" s="229"/>
      <c r="C344" s="230"/>
      <c r="D344" s="231" t="s">
        <v>145</v>
      </c>
      <c r="E344" s="232" t="s">
        <v>1</v>
      </c>
      <c r="F344" s="233" t="s">
        <v>178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145</v>
      </c>
      <c r="AU344" s="239" t="s">
        <v>143</v>
      </c>
      <c r="AV344" s="13" t="s">
        <v>81</v>
      </c>
      <c r="AW344" s="13" t="s">
        <v>30</v>
      </c>
      <c r="AX344" s="13" t="s">
        <v>73</v>
      </c>
      <c r="AY344" s="239" t="s">
        <v>135</v>
      </c>
    </row>
    <row r="345" s="14" customFormat="1">
      <c r="A345" s="14"/>
      <c r="B345" s="240"/>
      <c r="C345" s="241"/>
      <c r="D345" s="231" t="s">
        <v>145</v>
      </c>
      <c r="E345" s="242" t="s">
        <v>1</v>
      </c>
      <c r="F345" s="243" t="s">
        <v>179</v>
      </c>
      <c r="G345" s="241"/>
      <c r="H345" s="244">
        <v>1.4910000000000001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145</v>
      </c>
      <c r="AU345" s="250" t="s">
        <v>143</v>
      </c>
      <c r="AV345" s="14" t="s">
        <v>143</v>
      </c>
      <c r="AW345" s="14" t="s">
        <v>30</v>
      </c>
      <c r="AX345" s="14" t="s">
        <v>73</v>
      </c>
      <c r="AY345" s="250" t="s">
        <v>135</v>
      </c>
    </row>
    <row r="346" s="13" customFormat="1">
      <c r="A346" s="13"/>
      <c r="B346" s="229"/>
      <c r="C346" s="230"/>
      <c r="D346" s="231" t="s">
        <v>145</v>
      </c>
      <c r="E346" s="232" t="s">
        <v>1</v>
      </c>
      <c r="F346" s="233" t="s">
        <v>180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145</v>
      </c>
      <c r="AU346" s="239" t="s">
        <v>143</v>
      </c>
      <c r="AV346" s="13" t="s">
        <v>81</v>
      </c>
      <c r="AW346" s="13" t="s">
        <v>30</v>
      </c>
      <c r="AX346" s="13" t="s">
        <v>73</v>
      </c>
      <c r="AY346" s="239" t="s">
        <v>135</v>
      </c>
    </row>
    <row r="347" s="14" customFormat="1">
      <c r="A347" s="14"/>
      <c r="B347" s="240"/>
      <c r="C347" s="241"/>
      <c r="D347" s="231" t="s">
        <v>145</v>
      </c>
      <c r="E347" s="242" t="s">
        <v>1</v>
      </c>
      <c r="F347" s="243" t="s">
        <v>181</v>
      </c>
      <c r="G347" s="241"/>
      <c r="H347" s="244">
        <v>14.478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145</v>
      </c>
      <c r="AU347" s="250" t="s">
        <v>143</v>
      </c>
      <c r="AV347" s="14" t="s">
        <v>143</v>
      </c>
      <c r="AW347" s="14" t="s">
        <v>30</v>
      </c>
      <c r="AX347" s="14" t="s">
        <v>73</v>
      </c>
      <c r="AY347" s="250" t="s">
        <v>135</v>
      </c>
    </row>
    <row r="348" s="13" customFormat="1">
      <c r="A348" s="13"/>
      <c r="B348" s="229"/>
      <c r="C348" s="230"/>
      <c r="D348" s="231" t="s">
        <v>145</v>
      </c>
      <c r="E348" s="232" t="s">
        <v>1</v>
      </c>
      <c r="F348" s="233" t="s">
        <v>182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145</v>
      </c>
      <c r="AU348" s="239" t="s">
        <v>143</v>
      </c>
      <c r="AV348" s="13" t="s">
        <v>81</v>
      </c>
      <c r="AW348" s="13" t="s">
        <v>30</v>
      </c>
      <c r="AX348" s="13" t="s">
        <v>73</v>
      </c>
      <c r="AY348" s="239" t="s">
        <v>135</v>
      </c>
    </row>
    <row r="349" s="14" customFormat="1">
      <c r="A349" s="14"/>
      <c r="B349" s="240"/>
      <c r="C349" s="241"/>
      <c r="D349" s="231" t="s">
        <v>145</v>
      </c>
      <c r="E349" s="242" t="s">
        <v>1</v>
      </c>
      <c r="F349" s="243" t="s">
        <v>183</v>
      </c>
      <c r="G349" s="241"/>
      <c r="H349" s="244">
        <v>1.169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145</v>
      </c>
      <c r="AU349" s="250" t="s">
        <v>143</v>
      </c>
      <c r="AV349" s="14" t="s">
        <v>143</v>
      </c>
      <c r="AW349" s="14" t="s">
        <v>30</v>
      </c>
      <c r="AX349" s="14" t="s">
        <v>73</v>
      </c>
      <c r="AY349" s="250" t="s">
        <v>135</v>
      </c>
    </row>
    <row r="350" s="13" customFormat="1">
      <c r="A350" s="13"/>
      <c r="B350" s="229"/>
      <c r="C350" s="230"/>
      <c r="D350" s="231" t="s">
        <v>145</v>
      </c>
      <c r="E350" s="232" t="s">
        <v>1</v>
      </c>
      <c r="F350" s="233" t="s">
        <v>184</v>
      </c>
      <c r="G350" s="230"/>
      <c r="H350" s="232" t="s">
        <v>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145</v>
      </c>
      <c r="AU350" s="239" t="s">
        <v>143</v>
      </c>
      <c r="AV350" s="13" t="s">
        <v>81</v>
      </c>
      <c r="AW350" s="13" t="s">
        <v>30</v>
      </c>
      <c r="AX350" s="13" t="s">
        <v>73</v>
      </c>
      <c r="AY350" s="239" t="s">
        <v>135</v>
      </c>
    </row>
    <row r="351" s="14" customFormat="1">
      <c r="A351" s="14"/>
      <c r="B351" s="240"/>
      <c r="C351" s="241"/>
      <c r="D351" s="231" t="s">
        <v>145</v>
      </c>
      <c r="E351" s="242" t="s">
        <v>1</v>
      </c>
      <c r="F351" s="243" t="s">
        <v>185</v>
      </c>
      <c r="G351" s="241"/>
      <c r="H351" s="244">
        <v>5.5330000000000004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145</v>
      </c>
      <c r="AU351" s="250" t="s">
        <v>143</v>
      </c>
      <c r="AV351" s="14" t="s">
        <v>143</v>
      </c>
      <c r="AW351" s="14" t="s">
        <v>30</v>
      </c>
      <c r="AX351" s="14" t="s">
        <v>73</v>
      </c>
      <c r="AY351" s="250" t="s">
        <v>135</v>
      </c>
    </row>
    <row r="352" s="13" customFormat="1">
      <c r="A352" s="13"/>
      <c r="B352" s="229"/>
      <c r="C352" s="230"/>
      <c r="D352" s="231" t="s">
        <v>145</v>
      </c>
      <c r="E352" s="232" t="s">
        <v>1</v>
      </c>
      <c r="F352" s="233" t="s">
        <v>186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145</v>
      </c>
      <c r="AU352" s="239" t="s">
        <v>143</v>
      </c>
      <c r="AV352" s="13" t="s">
        <v>81</v>
      </c>
      <c r="AW352" s="13" t="s">
        <v>30</v>
      </c>
      <c r="AX352" s="13" t="s">
        <v>73</v>
      </c>
      <c r="AY352" s="239" t="s">
        <v>135</v>
      </c>
    </row>
    <row r="353" s="14" customFormat="1">
      <c r="A353" s="14"/>
      <c r="B353" s="240"/>
      <c r="C353" s="241"/>
      <c r="D353" s="231" t="s">
        <v>145</v>
      </c>
      <c r="E353" s="242" t="s">
        <v>1</v>
      </c>
      <c r="F353" s="243" t="s">
        <v>187</v>
      </c>
      <c r="G353" s="241"/>
      <c r="H353" s="244">
        <v>25.652999999999999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145</v>
      </c>
      <c r="AU353" s="250" t="s">
        <v>143</v>
      </c>
      <c r="AV353" s="14" t="s">
        <v>143</v>
      </c>
      <c r="AW353" s="14" t="s">
        <v>30</v>
      </c>
      <c r="AX353" s="14" t="s">
        <v>73</v>
      </c>
      <c r="AY353" s="250" t="s">
        <v>135</v>
      </c>
    </row>
    <row r="354" s="13" customFormat="1">
      <c r="A354" s="13"/>
      <c r="B354" s="229"/>
      <c r="C354" s="230"/>
      <c r="D354" s="231" t="s">
        <v>145</v>
      </c>
      <c r="E354" s="232" t="s">
        <v>1</v>
      </c>
      <c r="F354" s="233" t="s">
        <v>188</v>
      </c>
      <c r="G354" s="230"/>
      <c r="H354" s="232" t="s">
        <v>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145</v>
      </c>
      <c r="AU354" s="239" t="s">
        <v>143</v>
      </c>
      <c r="AV354" s="13" t="s">
        <v>81</v>
      </c>
      <c r="AW354" s="13" t="s">
        <v>30</v>
      </c>
      <c r="AX354" s="13" t="s">
        <v>73</v>
      </c>
      <c r="AY354" s="239" t="s">
        <v>135</v>
      </c>
    </row>
    <row r="355" s="14" customFormat="1">
      <c r="A355" s="14"/>
      <c r="B355" s="240"/>
      <c r="C355" s="241"/>
      <c r="D355" s="231" t="s">
        <v>145</v>
      </c>
      <c r="E355" s="242" t="s">
        <v>1</v>
      </c>
      <c r="F355" s="243" t="s">
        <v>189</v>
      </c>
      <c r="G355" s="241"/>
      <c r="H355" s="244">
        <v>18.77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145</v>
      </c>
      <c r="AU355" s="250" t="s">
        <v>143</v>
      </c>
      <c r="AV355" s="14" t="s">
        <v>143</v>
      </c>
      <c r="AW355" s="14" t="s">
        <v>30</v>
      </c>
      <c r="AX355" s="14" t="s">
        <v>73</v>
      </c>
      <c r="AY355" s="250" t="s">
        <v>135</v>
      </c>
    </row>
    <row r="356" s="13" customFormat="1">
      <c r="A356" s="13"/>
      <c r="B356" s="229"/>
      <c r="C356" s="230"/>
      <c r="D356" s="231" t="s">
        <v>145</v>
      </c>
      <c r="E356" s="232" t="s">
        <v>1</v>
      </c>
      <c r="F356" s="233" t="s">
        <v>271</v>
      </c>
      <c r="G356" s="230"/>
      <c r="H356" s="232" t="s">
        <v>1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145</v>
      </c>
      <c r="AU356" s="239" t="s">
        <v>143</v>
      </c>
      <c r="AV356" s="13" t="s">
        <v>81</v>
      </c>
      <c r="AW356" s="13" t="s">
        <v>30</v>
      </c>
      <c r="AX356" s="13" t="s">
        <v>73</v>
      </c>
      <c r="AY356" s="239" t="s">
        <v>135</v>
      </c>
    </row>
    <row r="357" s="14" customFormat="1">
      <c r="A357" s="14"/>
      <c r="B357" s="240"/>
      <c r="C357" s="241"/>
      <c r="D357" s="231" t="s">
        <v>145</v>
      </c>
      <c r="E357" s="242" t="s">
        <v>1</v>
      </c>
      <c r="F357" s="243" t="s">
        <v>272</v>
      </c>
      <c r="G357" s="241"/>
      <c r="H357" s="244">
        <v>5.3719999999999999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145</v>
      </c>
      <c r="AU357" s="250" t="s">
        <v>143</v>
      </c>
      <c r="AV357" s="14" t="s">
        <v>143</v>
      </c>
      <c r="AW357" s="14" t="s">
        <v>30</v>
      </c>
      <c r="AX357" s="14" t="s">
        <v>73</v>
      </c>
      <c r="AY357" s="250" t="s">
        <v>135</v>
      </c>
    </row>
    <row r="358" s="15" customFormat="1">
      <c r="A358" s="15"/>
      <c r="B358" s="251"/>
      <c r="C358" s="252"/>
      <c r="D358" s="231" t="s">
        <v>145</v>
      </c>
      <c r="E358" s="253" t="s">
        <v>1</v>
      </c>
      <c r="F358" s="254" t="s">
        <v>153</v>
      </c>
      <c r="G358" s="252"/>
      <c r="H358" s="255">
        <v>87.908999999999992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1" t="s">
        <v>145</v>
      </c>
      <c r="AU358" s="261" t="s">
        <v>143</v>
      </c>
      <c r="AV358" s="15" t="s">
        <v>142</v>
      </c>
      <c r="AW358" s="15" t="s">
        <v>30</v>
      </c>
      <c r="AX358" s="15" t="s">
        <v>81</v>
      </c>
      <c r="AY358" s="261" t="s">
        <v>135</v>
      </c>
    </row>
    <row r="359" s="2" customFormat="1" ht="24.15" customHeight="1">
      <c r="A359" s="38"/>
      <c r="B359" s="39"/>
      <c r="C359" s="215" t="s">
        <v>81</v>
      </c>
      <c r="D359" s="215" t="s">
        <v>138</v>
      </c>
      <c r="E359" s="216" t="s">
        <v>287</v>
      </c>
      <c r="F359" s="217" t="s">
        <v>288</v>
      </c>
      <c r="G359" s="218" t="s">
        <v>141</v>
      </c>
      <c r="H359" s="219">
        <v>92.716999999999999</v>
      </c>
      <c r="I359" s="220"/>
      <c r="J359" s="221">
        <f>ROUND(I359*H359,2)</f>
        <v>0</v>
      </c>
      <c r="K359" s="222"/>
      <c r="L359" s="44"/>
      <c r="M359" s="223" t="s">
        <v>1</v>
      </c>
      <c r="N359" s="224" t="s">
        <v>39</v>
      </c>
      <c r="O359" s="91"/>
      <c r="P359" s="225">
        <f>O359*H359</f>
        <v>0</v>
      </c>
      <c r="Q359" s="225">
        <v>3.4999999999999997E-05</v>
      </c>
      <c r="R359" s="225">
        <f>Q359*H359</f>
        <v>0.0032450949999999995</v>
      </c>
      <c r="S359" s="225">
        <v>0</v>
      </c>
      <c r="T359" s="22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142</v>
      </c>
      <c r="AT359" s="227" t="s">
        <v>138</v>
      </c>
      <c r="AU359" s="227" t="s">
        <v>143</v>
      </c>
      <c r="AY359" s="17" t="s">
        <v>135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143</v>
      </c>
      <c r="BK359" s="228">
        <f>ROUND(I359*H359,2)</f>
        <v>0</v>
      </c>
      <c r="BL359" s="17" t="s">
        <v>142</v>
      </c>
      <c r="BM359" s="227" t="s">
        <v>289</v>
      </c>
    </row>
    <row r="360" s="13" customFormat="1">
      <c r="A360" s="13"/>
      <c r="B360" s="229"/>
      <c r="C360" s="230"/>
      <c r="D360" s="231" t="s">
        <v>145</v>
      </c>
      <c r="E360" s="232" t="s">
        <v>1</v>
      </c>
      <c r="F360" s="233" t="s">
        <v>174</v>
      </c>
      <c r="G360" s="230"/>
      <c r="H360" s="232" t="s">
        <v>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145</v>
      </c>
      <c r="AU360" s="239" t="s">
        <v>143</v>
      </c>
      <c r="AV360" s="13" t="s">
        <v>81</v>
      </c>
      <c r="AW360" s="13" t="s">
        <v>30</v>
      </c>
      <c r="AX360" s="13" t="s">
        <v>73</v>
      </c>
      <c r="AY360" s="239" t="s">
        <v>135</v>
      </c>
    </row>
    <row r="361" s="14" customFormat="1">
      <c r="A361" s="14"/>
      <c r="B361" s="240"/>
      <c r="C361" s="241"/>
      <c r="D361" s="231" t="s">
        <v>145</v>
      </c>
      <c r="E361" s="242" t="s">
        <v>1</v>
      </c>
      <c r="F361" s="243" t="s">
        <v>175</v>
      </c>
      <c r="G361" s="241"/>
      <c r="H361" s="244">
        <v>11.153000000000001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145</v>
      </c>
      <c r="AU361" s="250" t="s">
        <v>143</v>
      </c>
      <c r="AV361" s="14" t="s">
        <v>143</v>
      </c>
      <c r="AW361" s="14" t="s">
        <v>30</v>
      </c>
      <c r="AX361" s="14" t="s">
        <v>73</v>
      </c>
      <c r="AY361" s="250" t="s">
        <v>135</v>
      </c>
    </row>
    <row r="362" s="13" customFormat="1">
      <c r="A362" s="13"/>
      <c r="B362" s="229"/>
      <c r="C362" s="230"/>
      <c r="D362" s="231" t="s">
        <v>145</v>
      </c>
      <c r="E362" s="232" t="s">
        <v>1</v>
      </c>
      <c r="F362" s="233" t="s">
        <v>176</v>
      </c>
      <c r="G362" s="230"/>
      <c r="H362" s="232" t="s">
        <v>1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145</v>
      </c>
      <c r="AU362" s="239" t="s">
        <v>143</v>
      </c>
      <c r="AV362" s="13" t="s">
        <v>81</v>
      </c>
      <c r="AW362" s="13" t="s">
        <v>30</v>
      </c>
      <c r="AX362" s="13" t="s">
        <v>73</v>
      </c>
      <c r="AY362" s="239" t="s">
        <v>135</v>
      </c>
    </row>
    <row r="363" s="14" customFormat="1">
      <c r="A363" s="14"/>
      <c r="B363" s="240"/>
      <c r="C363" s="241"/>
      <c r="D363" s="231" t="s">
        <v>145</v>
      </c>
      <c r="E363" s="242" t="s">
        <v>1</v>
      </c>
      <c r="F363" s="243" t="s">
        <v>177</v>
      </c>
      <c r="G363" s="241"/>
      <c r="H363" s="244">
        <v>4.29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145</v>
      </c>
      <c r="AU363" s="250" t="s">
        <v>143</v>
      </c>
      <c r="AV363" s="14" t="s">
        <v>143</v>
      </c>
      <c r="AW363" s="14" t="s">
        <v>30</v>
      </c>
      <c r="AX363" s="14" t="s">
        <v>73</v>
      </c>
      <c r="AY363" s="250" t="s">
        <v>135</v>
      </c>
    </row>
    <row r="364" s="13" customFormat="1">
      <c r="A364" s="13"/>
      <c r="B364" s="229"/>
      <c r="C364" s="230"/>
      <c r="D364" s="231" t="s">
        <v>145</v>
      </c>
      <c r="E364" s="232" t="s">
        <v>1</v>
      </c>
      <c r="F364" s="233" t="s">
        <v>178</v>
      </c>
      <c r="G364" s="230"/>
      <c r="H364" s="232" t="s">
        <v>1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145</v>
      </c>
      <c r="AU364" s="239" t="s">
        <v>143</v>
      </c>
      <c r="AV364" s="13" t="s">
        <v>81</v>
      </c>
      <c r="AW364" s="13" t="s">
        <v>30</v>
      </c>
      <c r="AX364" s="13" t="s">
        <v>73</v>
      </c>
      <c r="AY364" s="239" t="s">
        <v>135</v>
      </c>
    </row>
    <row r="365" s="14" customFormat="1">
      <c r="A365" s="14"/>
      <c r="B365" s="240"/>
      <c r="C365" s="241"/>
      <c r="D365" s="231" t="s">
        <v>145</v>
      </c>
      <c r="E365" s="242" t="s">
        <v>1</v>
      </c>
      <c r="F365" s="243" t="s">
        <v>179</v>
      </c>
      <c r="G365" s="241"/>
      <c r="H365" s="244">
        <v>1.4910000000000001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145</v>
      </c>
      <c r="AU365" s="250" t="s">
        <v>143</v>
      </c>
      <c r="AV365" s="14" t="s">
        <v>143</v>
      </c>
      <c r="AW365" s="14" t="s">
        <v>30</v>
      </c>
      <c r="AX365" s="14" t="s">
        <v>73</v>
      </c>
      <c r="AY365" s="250" t="s">
        <v>135</v>
      </c>
    </row>
    <row r="366" s="13" customFormat="1">
      <c r="A366" s="13"/>
      <c r="B366" s="229"/>
      <c r="C366" s="230"/>
      <c r="D366" s="231" t="s">
        <v>145</v>
      </c>
      <c r="E366" s="232" t="s">
        <v>1</v>
      </c>
      <c r="F366" s="233" t="s">
        <v>180</v>
      </c>
      <c r="G366" s="230"/>
      <c r="H366" s="232" t="s">
        <v>1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145</v>
      </c>
      <c r="AU366" s="239" t="s">
        <v>143</v>
      </c>
      <c r="AV366" s="13" t="s">
        <v>81</v>
      </c>
      <c r="AW366" s="13" t="s">
        <v>30</v>
      </c>
      <c r="AX366" s="13" t="s">
        <v>73</v>
      </c>
      <c r="AY366" s="239" t="s">
        <v>135</v>
      </c>
    </row>
    <row r="367" s="14" customFormat="1">
      <c r="A367" s="14"/>
      <c r="B367" s="240"/>
      <c r="C367" s="241"/>
      <c r="D367" s="231" t="s">
        <v>145</v>
      </c>
      <c r="E367" s="242" t="s">
        <v>1</v>
      </c>
      <c r="F367" s="243" t="s">
        <v>181</v>
      </c>
      <c r="G367" s="241"/>
      <c r="H367" s="244">
        <v>14.478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145</v>
      </c>
      <c r="AU367" s="250" t="s">
        <v>143</v>
      </c>
      <c r="AV367" s="14" t="s">
        <v>143</v>
      </c>
      <c r="AW367" s="14" t="s">
        <v>30</v>
      </c>
      <c r="AX367" s="14" t="s">
        <v>73</v>
      </c>
      <c r="AY367" s="250" t="s">
        <v>135</v>
      </c>
    </row>
    <row r="368" s="13" customFormat="1">
      <c r="A368" s="13"/>
      <c r="B368" s="229"/>
      <c r="C368" s="230"/>
      <c r="D368" s="231" t="s">
        <v>145</v>
      </c>
      <c r="E368" s="232" t="s">
        <v>1</v>
      </c>
      <c r="F368" s="233" t="s">
        <v>182</v>
      </c>
      <c r="G368" s="230"/>
      <c r="H368" s="232" t="s">
        <v>1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145</v>
      </c>
      <c r="AU368" s="239" t="s">
        <v>143</v>
      </c>
      <c r="AV368" s="13" t="s">
        <v>81</v>
      </c>
      <c r="AW368" s="13" t="s">
        <v>30</v>
      </c>
      <c r="AX368" s="13" t="s">
        <v>73</v>
      </c>
      <c r="AY368" s="239" t="s">
        <v>135</v>
      </c>
    </row>
    <row r="369" s="14" customFormat="1">
      <c r="A369" s="14"/>
      <c r="B369" s="240"/>
      <c r="C369" s="241"/>
      <c r="D369" s="231" t="s">
        <v>145</v>
      </c>
      <c r="E369" s="242" t="s">
        <v>1</v>
      </c>
      <c r="F369" s="243" t="s">
        <v>183</v>
      </c>
      <c r="G369" s="241"/>
      <c r="H369" s="244">
        <v>1.169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145</v>
      </c>
      <c r="AU369" s="250" t="s">
        <v>143</v>
      </c>
      <c r="AV369" s="14" t="s">
        <v>143</v>
      </c>
      <c r="AW369" s="14" t="s">
        <v>30</v>
      </c>
      <c r="AX369" s="14" t="s">
        <v>73</v>
      </c>
      <c r="AY369" s="250" t="s">
        <v>135</v>
      </c>
    </row>
    <row r="370" s="13" customFormat="1">
      <c r="A370" s="13"/>
      <c r="B370" s="229"/>
      <c r="C370" s="230"/>
      <c r="D370" s="231" t="s">
        <v>145</v>
      </c>
      <c r="E370" s="232" t="s">
        <v>1</v>
      </c>
      <c r="F370" s="233" t="s">
        <v>184</v>
      </c>
      <c r="G370" s="230"/>
      <c r="H370" s="232" t="s">
        <v>1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145</v>
      </c>
      <c r="AU370" s="239" t="s">
        <v>143</v>
      </c>
      <c r="AV370" s="13" t="s">
        <v>81</v>
      </c>
      <c r="AW370" s="13" t="s">
        <v>30</v>
      </c>
      <c r="AX370" s="13" t="s">
        <v>73</v>
      </c>
      <c r="AY370" s="239" t="s">
        <v>135</v>
      </c>
    </row>
    <row r="371" s="14" customFormat="1">
      <c r="A371" s="14"/>
      <c r="B371" s="240"/>
      <c r="C371" s="241"/>
      <c r="D371" s="231" t="s">
        <v>145</v>
      </c>
      <c r="E371" s="242" t="s">
        <v>1</v>
      </c>
      <c r="F371" s="243" t="s">
        <v>185</v>
      </c>
      <c r="G371" s="241"/>
      <c r="H371" s="244">
        <v>5.5330000000000004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145</v>
      </c>
      <c r="AU371" s="250" t="s">
        <v>143</v>
      </c>
      <c r="AV371" s="14" t="s">
        <v>143</v>
      </c>
      <c r="AW371" s="14" t="s">
        <v>30</v>
      </c>
      <c r="AX371" s="14" t="s">
        <v>73</v>
      </c>
      <c r="AY371" s="250" t="s">
        <v>135</v>
      </c>
    </row>
    <row r="372" s="13" customFormat="1">
      <c r="A372" s="13"/>
      <c r="B372" s="229"/>
      <c r="C372" s="230"/>
      <c r="D372" s="231" t="s">
        <v>145</v>
      </c>
      <c r="E372" s="232" t="s">
        <v>1</v>
      </c>
      <c r="F372" s="233" t="s">
        <v>186</v>
      </c>
      <c r="G372" s="230"/>
      <c r="H372" s="232" t="s">
        <v>1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145</v>
      </c>
      <c r="AU372" s="239" t="s">
        <v>143</v>
      </c>
      <c r="AV372" s="13" t="s">
        <v>81</v>
      </c>
      <c r="AW372" s="13" t="s">
        <v>30</v>
      </c>
      <c r="AX372" s="13" t="s">
        <v>73</v>
      </c>
      <c r="AY372" s="239" t="s">
        <v>135</v>
      </c>
    </row>
    <row r="373" s="14" customFormat="1">
      <c r="A373" s="14"/>
      <c r="B373" s="240"/>
      <c r="C373" s="241"/>
      <c r="D373" s="231" t="s">
        <v>145</v>
      </c>
      <c r="E373" s="242" t="s">
        <v>1</v>
      </c>
      <c r="F373" s="243" t="s">
        <v>187</v>
      </c>
      <c r="G373" s="241"/>
      <c r="H373" s="244">
        <v>25.652999999999999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145</v>
      </c>
      <c r="AU373" s="250" t="s">
        <v>143</v>
      </c>
      <c r="AV373" s="14" t="s">
        <v>143</v>
      </c>
      <c r="AW373" s="14" t="s">
        <v>30</v>
      </c>
      <c r="AX373" s="14" t="s">
        <v>73</v>
      </c>
      <c r="AY373" s="250" t="s">
        <v>135</v>
      </c>
    </row>
    <row r="374" s="13" customFormat="1">
      <c r="A374" s="13"/>
      <c r="B374" s="229"/>
      <c r="C374" s="230"/>
      <c r="D374" s="231" t="s">
        <v>145</v>
      </c>
      <c r="E374" s="232" t="s">
        <v>1</v>
      </c>
      <c r="F374" s="233" t="s">
        <v>188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145</v>
      </c>
      <c r="AU374" s="239" t="s">
        <v>143</v>
      </c>
      <c r="AV374" s="13" t="s">
        <v>81</v>
      </c>
      <c r="AW374" s="13" t="s">
        <v>30</v>
      </c>
      <c r="AX374" s="13" t="s">
        <v>73</v>
      </c>
      <c r="AY374" s="239" t="s">
        <v>135</v>
      </c>
    </row>
    <row r="375" s="14" customFormat="1">
      <c r="A375" s="14"/>
      <c r="B375" s="240"/>
      <c r="C375" s="241"/>
      <c r="D375" s="231" t="s">
        <v>145</v>
      </c>
      <c r="E375" s="242" t="s">
        <v>1</v>
      </c>
      <c r="F375" s="243" t="s">
        <v>189</v>
      </c>
      <c r="G375" s="241"/>
      <c r="H375" s="244">
        <v>18.77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145</v>
      </c>
      <c r="AU375" s="250" t="s">
        <v>143</v>
      </c>
      <c r="AV375" s="14" t="s">
        <v>143</v>
      </c>
      <c r="AW375" s="14" t="s">
        <v>30</v>
      </c>
      <c r="AX375" s="14" t="s">
        <v>73</v>
      </c>
      <c r="AY375" s="250" t="s">
        <v>135</v>
      </c>
    </row>
    <row r="376" s="13" customFormat="1">
      <c r="A376" s="13"/>
      <c r="B376" s="229"/>
      <c r="C376" s="230"/>
      <c r="D376" s="231" t="s">
        <v>145</v>
      </c>
      <c r="E376" s="232" t="s">
        <v>1</v>
      </c>
      <c r="F376" s="233" t="s">
        <v>271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145</v>
      </c>
      <c r="AU376" s="239" t="s">
        <v>143</v>
      </c>
      <c r="AV376" s="13" t="s">
        <v>81</v>
      </c>
      <c r="AW376" s="13" t="s">
        <v>30</v>
      </c>
      <c r="AX376" s="13" t="s">
        <v>73</v>
      </c>
      <c r="AY376" s="239" t="s">
        <v>135</v>
      </c>
    </row>
    <row r="377" s="14" customFormat="1">
      <c r="A377" s="14"/>
      <c r="B377" s="240"/>
      <c r="C377" s="241"/>
      <c r="D377" s="231" t="s">
        <v>145</v>
      </c>
      <c r="E377" s="242" t="s">
        <v>1</v>
      </c>
      <c r="F377" s="243" t="s">
        <v>272</v>
      </c>
      <c r="G377" s="241"/>
      <c r="H377" s="244">
        <v>5.3719999999999999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145</v>
      </c>
      <c r="AU377" s="250" t="s">
        <v>143</v>
      </c>
      <c r="AV377" s="14" t="s">
        <v>143</v>
      </c>
      <c r="AW377" s="14" t="s">
        <v>30</v>
      </c>
      <c r="AX377" s="14" t="s">
        <v>73</v>
      </c>
      <c r="AY377" s="250" t="s">
        <v>135</v>
      </c>
    </row>
    <row r="378" s="13" customFormat="1">
      <c r="A378" s="13"/>
      <c r="B378" s="229"/>
      <c r="C378" s="230"/>
      <c r="D378" s="231" t="s">
        <v>145</v>
      </c>
      <c r="E378" s="232" t="s">
        <v>1</v>
      </c>
      <c r="F378" s="233" t="s">
        <v>290</v>
      </c>
      <c r="G378" s="230"/>
      <c r="H378" s="232" t="s">
        <v>1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145</v>
      </c>
      <c r="AU378" s="239" t="s">
        <v>143</v>
      </c>
      <c r="AV378" s="13" t="s">
        <v>81</v>
      </c>
      <c r="AW378" s="13" t="s">
        <v>30</v>
      </c>
      <c r="AX378" s="13" t="s">
        <v>73</v>
      </c>
      <c r="AY378" s="239" t="s">
        <v>135</v>
      </c>
    </row>
    <row r="379" s="14" customFormat="1">
      <c r="A379" s="14"/>
      <c r="B379" s="240"/>
      <c r="C379" s="241"/>
      <c r="D379" s="231" t="s">
        <v>145</v>
      </c>
      <c r="E379" s="242" t="s">
        <v>1</v>
      </c>
      <c r="F379" s="243" t="s">
        <v>291</v>
      </c>
      <c r="G379" s="241"/>
      <c r="H379" s="244">
        <v>4.8079999999999998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145</v>
      </c>
      <c r="AU379" s="250" t="s">
        <v>143</v>
      </c>
      <c r="AV379" s="14" t="s">
        <v>143</v>
      </c>
      <c r="AW379" s="14" t="s">
        <v>30</v>
      </c>
      <c r="AX379" s="14" t="s">
        <v>73</v>
      </c>
      <c r="AY379" s="250" t="s">
        <v>135</v>
      </c>
    </row>
    <row r="380" s="15" customFormat="1">
      <c r="A380" s="15"/>
      <c r="B380" s="251"/>
      <c r="C380" s="252"/>
      <c r="D380" s="231" t="s">
        <v>145</v>
      </c>
      <c r="E380" s="253" t="s">
        <v>1</v>
      </c>
      <c r="F380" s="254" t="s">
        <v>153</v>
      </c>
      <c r="G380" s="252"/>
      <c r="H380" s="255">
        <v>92.716999999999985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1" t="s">
        <v>145</v>
      </c>
      <c r="AU380" s="261" t="s">
        <v>143</v>
      </c>
      <c r="AV380" s="15" t="s">
        <v>142</v>
      </c>
      <c r="AW380" s="15" t="s">
        <v>30</v>
      </c>
      <c r="AX380" s="15" t="s">
        <v>81</v>
      </c>
      <c r="AY380" s="261" t="s">
        <v>135</v>
      </c>
    </row>
    <row r="381" s="2" customFormat="1" ht="16.5" customHeight="1">
      <c r="A381" s="38"/>
      <c r="B381" s="39"/>
      <c r="C381" s="215" t="s">
        <v>292</v>
      </c>
      <c r="D381" s="215" t="s">
        <v>138</v>
      </c>
      <c r="E381" s="216" t="s">
        <v>293</v>
      </c>
      <c r="F381" s="217" t="s">
        <v>294</v>
      </c>
      <c r="G381" s="218" t="s">
        <v>141</v>
      </c>
      <c r="H381" s="219">
        <v>4500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39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</v>
      </c>
      <c r="T381" s="22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142</v>
      </c>
      <c r="AT381" s="227" t="s">
        <v>138</v>
      </c>
      <c r="AU381" s="227" t="s">
        <v>143</v>
      </c>
      <c r="AY381" s="17" t="s">
        <v>135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143</v>
      </c>
      <c r="BK381" s="228">
        <f>ROUND(I381*H381,2)</f>
        <v>0</v>
      </c>
      <c r="BL381" s="17" t="s">
        <v>142</v>
      </c>
      <c r="BM381" s="227" t="s">
        <v>295</v>
      </c>
    </row>
    <row r="382" s="13" customFormat="1">
      <c r="A382" s="13"/>
      <c r="B382" s="229"/>
      <c r="C382" s="230"/>
      <c r="D382" s="231" t="s">
        <v>145</v>
      </c>
      <c r="E382" s="232" t="s">
        <v>1</v>
      </c>
      <c r="F382" s="233" t="s">
        <v>296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145</v>
      </c>
      <c r="AU382" s="239" t="s">
        <v>143</v>
      </c>
      <c r="AV382" s="13" t="s">
        <v>81</v>
      </c>
      <c r="AW382" s="13" t="s">
        <v>30</v>
      </c>
      <c r="AX382" s="13" t="s">
        <v>73</v>
      </c>
      <c r="AY382" s="239" t="s">
        <v>135</v>
      </c>
    </row>
    <row r="383" s="14" customFormat="1">
      <c r="A383" s="14"/>
      <c r="B383" s="240"/>
      <c r="C383" s="241"/>
      <c r="D383" s="231" t="s">
        <v>145</v>
      </c>
      <c r="E383" s="242" t="s">
        <v>1</v>
      </c>
      <c r="F383" s="243" t="s">
        <v>297</v>
      </c>
      <c r="G383" s="241"/>
      <c r="H383" s="244">
        <v>4500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145</v>
      </c>
      <c r="AU383" s="250" t="s">
        <v>143</v>
      </c>
      <c r="AV383" s="14" t="s">
        <v>143</v>
      </c>
      <c r="AW383" s="14" t="s">
        <v>30</v>
      </c>
      <c r="AX383" s="14" t="s">
        <v>81</v>
      </c>
      <c r="AY383" s="250" t="s">
        <v>135</v>
      </c>
    </row>
    <row r="384" s="2" customFormat="1" ht="21.75" customHeight="1">
      <c r="A384" s="38"/>
      <c r="B384" s="39"/>
      <c r="C384" s="215" t="s">
        <v>298</v>
      </c>
      <c r="D384" s="215" t="s">
        <v>138</v>
      </c>
      <c r="E384" s="216" t="s">
        <v>299</v>
      </c>
      <c r="F384" s="217" t="s">
        <v>300</v>
      </c>
      <c r="G384" s="218" t="s">
        <v>141</v>
      </c>
      <c r="H384" s="219">
        <v>1.3799999999999999</v>
      </c>
      <c r="I384" s="220"/>
      <c r="J384" s="221">
        <f>ROUND(I384*H384,2)</f>
        <v>0</v>
      </c>
      <c r="K384" s="222"/>
      <c r="L384" s="44"/>
      <c r="M384" s="223" t="s">
        <v>1</v>
      </c>
      <c r="N384" s="224" t="s">
        <v>39</v>
      </c>
      <c r="O384" s="91"/>
      <c r="P384" s="225">
        <f>O384*H384</f>
        <v>0</v>
      </c>
      <c r="Q384" s="225">
        <v>0</v>
      </c>
      <c r="R384" s="225">
        <f>Q384*H384</f>
        <v>0</v>
      </c>
      <c r="S384" s="225">
        <v>0.13100000000000001</v>
      </c>
      <c r="T384" s="226">
        <f>S384*H384</f>
        <v>0.18078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7" t="s">
        <v>142</v>
      </c>
      <c r="AT384" s="227" t="s">
        <v>138</v>
      </c>
      <c r="AU384" s="227" t="s">
        <v>143</v>
      </c>
      <c r="AY384" s="17" t="s">
        <v>135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7" t="s">
        <v>143</v>
      </c>
      <c r="BK384" s="228">
        <f>ROUND(I384*H384,2)</f>
        <v>0</v>
      </c>
      <c r="BL384" s="17" t="s">
        <v>142</v>
      </c>
      <c r="BM384" s="227" t="s">
        <v>301</v>
      </c>
    </row>
    <row r="385" s="13" customFormat="1">
      <c r="A385" s="13"/>
      <c r="B385" s="229"/>
      <c r="C385" s="230"/>
      <c r="D385" s="231" t="s">
        <v>145</v>
      </c>
      <c r="E385" s="232" t="s">
        <v>1</v>
      </c>
      <c r="F385" s="233" t="s">
        <v>151</v>
      </c>
      <c r="G385" s="230"/>
      <c r="H385" s="232" t="s">
        <v>1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145</v>
      </c>
      <c r="AU385" s="239" t="s">
        <v>143</v>
      </c>
      <c r="AV385" s="13" t="s">
        <v>81</v>
      </c>
      <c r="AW385" s="13" t="s">
        <v>30</v>
      </c>
      <c r="AX385" s="13" t="s">
        <v>73</v>
      </c>
      <c r="AY385" s="239" t="s">
        <v>135</v>
      </c>
    </row>
    <row r="386" s="14" customFormat="1">
      <c r="A386" s="14"/>
      <c r="B386" s="240"/>
      <c r="C386" s="241"/>
      <c r="D386" s="231" t="s">
        <v>145</v>
      </c>
      <c r="E386" s="242" t="s">
        <v>1</v>
      </c>
      <c r="F386" s="243" t="s">
        <v>302</v>
      </c>
      <c r="G386" s="241"/>
      <c r="H386" s="244">
        <v>1.3799999999999999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145</v>
      </c>
      <c r="AU386" s="250" t="s">
        <v>143</v>
      </c>
      <c r="AV386" s="14" t="s">
        <v>143</v>
      </c>
      <c r="AW386" s="14" t="s">
        <v>30</v>
      </c>
      <c r="AX386" s="14" t="s">
        <v>73</v>
      </c>
      <c r="AY386" s="250" t="s">
        <v>135</v>
      </c>
    </row>
    <row r="387" s="15" customFormat="1">
      <c r="A387" s="15"/>
      <c r="B387" s="251"/>
      <c r="C387" s="252"/>
      <c r="D387" s="231" t="s">
        <v>145</v>
      </c>
      <c r="E387" s="253" t="s">
        <v>1</v>
      </c>
      <c r="F387" s="254" t="s">
        <v>153</v>
      </c>
      <c r="G387" s="252"/>
      <c r="H387" s="255">
        <v>1.3799999999999999</v>
      </c>
      <c r="I387" s="256"/>
      <c r="J387" s="252"/>
      <c r="K387" s="252"/>
      <c r="L387" s="257"/>
      <c r="M387" s="258"/>
      <c r="N387" s="259"/>
      <c r="O387" s="259"/>
      <c r="P387" s="259"/>
      <c r="Q387" s="259"/>
      <c r="R387" s="259"/>
      <c r="S387" s="259"/>
      <c r="T387" s="260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1" t="s">
        <v>145</v>
      </c>
      <c r="AU387" s="261" t="s">
        <v>143</v>
      </c>
      <c r="AV387" s="15" t="s">
        <v>142</v>
      </c>
      <c r="AW387" s="15" t="s">
        <v>30</v>
      </c>
      <c r="AX387" s="15" t="s">
        <v>81</v>
      </c>
      <c r="AY387" s="261" t="s">
        <v>135</v>
      </c>
    </row>
    <row r="388" s="2" customFormat="1" ht="21.75" customHeight="1">
      <c r="A388" s="38"/>
      <c r="B388" s="39"/>
      <c r="C388" s="215" t="s">
        <v>303</v>
      </c>
      <c r="D388" s="215" t="s">
        <v>138</v>
      </c>
      <c r="E388" s="216" t="s">
        <v>304</v>
      </c>
      <c r="F388" s="217" t="s">
        <v>305</v>
      </c>
      <c r="G388" s="218" t="s">
        <v>141</v>
      </c>
      <c r="H388" s="219">
        <v>82.537000000000006</v>
      </c>
      <c r="I388" s="220"/>
      <c r="J388" s="221">
        <f>ROUND(I388*H388,2)</f>
        <v>0</v>
      </c>
      <c r="K388" s="222"/>
      <c r="L388" s="44"/>
      <c r="M388" s="223" t="s">
        <v>1</v>
      </c>
      <c r="N388" s="224" t="s">
        <v>39</v>
      </c>
      <c r="O388" s="91"/>
      <c r="P388" s="225">
        <f>O388*H388</f>
        <v>0</v>
      </c>
      <c r="Q388" s="225">
        <v>0</v>
      </c>
      <c r="R388" s="225">
        <f>Q388*H388</f>
        <v>0</v>
      </c>
      <c r="S388" s="225">
        <v>0</v>
      </c>
      <c r="T388" s="22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7" t="s">
        <v>142</v>
      </c>
      <c r="AT388" s="227" t="s">
        <v>138</v>
      </c>
      <c r="AU388" s="227" t="s">
        <v>143</v>
      </c>
      <c r="AY388" s="17" t="s">
        <v>135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7" t="s">
        <v>143</v>
      </c>
      <c r="BK388" s="228">
        <f>ROUND(I388*H388,2)</f>
        <v>0</v>
      </c>
      <c r="BL388" s="17" t="s">
        <v>142</v>
      </c>
      <c r="BM388" s="227" t="s">
        <v>306</v>
      </c>
    </row>
    <row r="389" s="13" customFormat="1">
      <c r="A389" s="13"/>
      <c r="B389" s="229"/>
      <c r="C389" s="230"/>
      <c r="D389" s="231" t="s">
        <v>145</v>
      </c>
      <c r="E389" s="232" t="s">
        <v>1</v>
      </c>
      <c r="F389" s="233" t="s">
        <v>174</v>
      </c>
      <c r="G389" s="230"/>
      <c r="H389" s="232" t="s">
        <v>1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145</v>
      </c>
      <c r="AU389" s="239" t="s">
        <v>143</v>
      </c>
      <c r="AV389" s="13" t="s">
        <v>81</v>
      </c>
      <c r="AW389" s="13" t="s">
        <v>30</v>
      </c>
      <c r="AX389" s="13" t="s">
        <v>73</v>
      </c>
      <c r="AY389" s="239" t="s">
        <v>135</v>
      </c>
    </row>
    <row r="390" s="14" customFormat="1">
      <c r="A390" s="14"/>
      <c r="B390" s="240"/>
      <c r="C390" s="241"/>
      <c r="D390" s="231" t="s">
        <v>145</v>
      </c>
      <c r="E390" s="242" t="s">
        <v>1</v>
      </c>
      <c r="F390" s="243" t="s">
        <v>175</v>
      </c>
      <c r="G390" s="241"/>
      <c r="H390" s="244">
        <v>11.153000000000001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145</v>
      </c>
      <c r="AU390" s="250" t="s">
        <v>143</v>
      </c>
      <c r="AV390" s="14" t="s">
        <v>143</v>
      </c>
      <c r="AW390" s="14" t="s">
        <v>30</v>
      </c>
      <c r="AX390" s="14" t="s">
        <v>73</v>
      </c>
      <c r="AY390" s="250" t="s">
        <v>135</v>
      </c>
    </row>
    <row r="391" s="13" customFormat="1">
      <c r="A391" s="13"/>
      <c r="B391" s="229"/>
      <c r="C391" s="230"/>
      <c r="D391" s="231" t="s">
        <v>145</v>
      </c>
      <c r="E391" s="232" t="s">
        <v>1</v>
      </c>
      <c r="F391" s="233" t="s">
        <v>182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145</v>
      </c>
      <c r="AU391" s="239" t="s">
        <v>143</v>
      </c>
      <c r="AV391" s="13" t="s">
        <v>81</v>
      </c>
      <c r="AW391" s="13" t="s">
        <v>30</v>
      </c>
      <c r="AX391" s="13" t="s">
        <v>73</v>
      </c>
      <c r="AY391" s="239" t="s">
        <v>135</v>
      </c>
    </row>
    <row r="392" s="14" customFormat="1">
      <c r="A392" s="14"/>
      <c r="B392" s="240"/>
      <c r="C392" s="241"/>
      <c r="D392" s="231" t="s">
        <v>145</v>
      </c>
      <c r="E392" s="242" t="s">
        <v>1</v>
      </c>
      <c r="F392" s="243" t="s">
        <v>183</v>
      </c>
      <c r="G392" s="241"/>
      <c r="H392" s="244">
        <v>1.169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145</v>
      </c>
      <c r="AU392" s="250" t="s">
        <v>143</v>
      </c>
      <c r="AV392" s="14" t="s">
        <v>143</v>
      </c>
      <c r="AW392" s="14" t="s">
        <v>30</v>
      </c>
      <c r="AX392" s="14" t="s">
        <v>73</v>
      </c>
      <c r="AY392" s="250" t="s">
        <v>135</v>
      </c>
    </row>
    <row r="393" s="13" customFormat="1">
      <c r="A393" s="13"/>
      <c r="B393" s="229"/>
      <c r="C393" s="230"/>
      <c r="D393" s="231" t="s">
        <v>145</v>
      </c>
      <c r="E393" s="232" t="s">
        <v>1</v>
      </c>
      <c r="F393" s="233" t="s">
        <v>184</v>
      </c>
      <c r="G393" s="230"/>
      <c r="H393" s="232" t="s">
        <v>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145</v>
      </c>
      <c r="AU393" s="239" t="s">
        <v>143</v>
      </c>
      <c r="AV393" s="13" t="s">
        <v>81</v>
      </c>
      <c r="AW393" s="13" t="s">
        <v>30</v>
      </c>
      <c r="AX393" s="13" t="s">
        <v>73</v>
      </c>
      <c r="AY393" s="239" t="s">
        <v>135</v>
      </c>
    </row>
    <row r="394" s="14" customFormat="1">
      <c r="A394" s="14"/>
      <c r="B394" s="240"/>
      <c r="C394" s="241"/>
      <c r="D394" s="231" t="s">
        <v>145</v>
      </c>
      <c r="E394" s="242" t="s">
        <v>1</v>
      </c>
      <c r="F394" s="243" t="s">
        <v>185</v>
      </c>
      <c r="G394" s="241"/>
      <c r="H394" s="244">
        <v>5.5330000000000004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145</v>
      </c>
      <c r="AU394" s="250" t="s">
        <v>143</v>
      </c>
      <c r="AV394" s="14" t="s">
        <v>143</v>
      </c>
      <c r="AW394" s="14" t="s">
        <v>30</v>
      </c>
      <c r="AX394" s="14" t="s">
        <v>73</v>
      </c>
      <c r="AY394" s="250" t="s">
        <v>135</v>
      </c>
    </row>
    <row r="395" s="13" customFormat="1">
      <c r="A395" s="13"/>
      <c r="B395" s="229"/>
      <c r="C395" s="230"/>
      <c r="D395" s="231" t="s">
        <v>145</v>
      </c>
      <c r="E395" s="232" t="s">
        <v>1</v>
      </c>
      <c r="F395" s="233" t="s">
        <v>180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145</v>
      </c>
      <c r="AU395" s="239" t="s">
        <v>143</v>
      </c>
      <c r="AV395" s="13" t="s">
        <v>81</v>
      </c>
      <c r="AW395" s="13" t="s">
        <v>30</v>
      </c>
      <c r="AX395" s="13" t="s">
        <v>73</v>
      </c>
      <c r="AY395" s="239" t="s">
        <v>135</v>
      </c>
    </row>
    <row r="396" s="14" customFormat="1">
      <c r="A396" s="14"/>
      <c r="B396" s="240"/>
      <c r="C396" s="241"/>
      <c r="D396" s="231" t="s">
        <v>145</v>
      </c>
      <c r="E396" s="242" t="s">
        <v>1</v>
      </c>
      <c r="F396" s="243" t="s">
        <v>181</v>
      </c>
      <c r="G396" s="241"/>
      <c r="H396" s="244">
        <v>14.478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145</v>
      </c>
      <c r="AU396" s="250" t="s">
        <v>143</v>
      </c>
      <c r="AV396" s="14" t="s">
        <v>143</v>
      </c>
      <c r="AW396" s="14" t="s">
        <v>30</v>
      </c>
      <c r="AX396" s="14" t="s">
        <v>73</v>
      </c>
      <c r="AY396" s="250" t="s">
        <v>135</v>
      </c>
    </row>
    <row r="397" s="13" customFormat="1">
      <c r="A397" s="13"/>
      <c r="B397" s="229"/>
      <c r="C397" s="230"/>
      <c r="D397" s="231" t="s">
        <v>145</v>
      </c>
      <c r="E397" s="232" t="s">
        <v>1</v>
      </c>
      <c r="F397" s="233" t="s">
        <v>186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145</v>
      </c>
      <c r="AU397" s="239" t="s">
        <v>143</v>
      </c>
      <c r="AV397" s="13" t="s">
        <v>81</v>
      </c>
      <c r="AW397" s="13" t="s">
        <v>30</v>
      </c>
      <c r="AX397" s="13" t="s">
        <v>73</v>
      </c>
      <c r="AY397" s="239" t="s">
        <v>135</v>
      </c>
    </row>
    <row r="398" s="14" customFormat="1">
      <c r="A398" s="14"/>
      <c r="B398" s="240"/>
      <c r="C398" s="241"/>
      <c r="D398" s="231" t="s">
        <v>145</v>
      </c>
      <c r="E398" s="242" t="s">
        <v>1</v>
      </c>
      <c r="F398" s="243" t="s">
        <v>187</v>
      </c>
      <c r="G398" s="241"/>
      <c r="H398" s="244">
        <v>25.652999999999999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145</v>
      </c>
      <c r="AU398" s="250" t="s">
        <v>143</v>
      </c>
      <c r="AV398" s="14" t="s">
        <v>143</v>
      </c>
      <c r="AW398" s="14" t="s">
        <v>30</v>
      </c>
      <c r="AX398" s="14" t="s">
        <v>73</v>
      </c>
      <c r="AY398" s="250" t="s">
        <v>135</v>
      </c>
    </row>
    <row r="399" s="13" customFormat="1">
      <c r="A399" s="13"/>
      <c r="B399" s="229"/>
      <c r="C399" s="230"/>
      <c r="D399" s="231" t="s">
        <v>145</v>
      </c>
      <c r="E399" s="232" t="s">
        <v>1</v>
      </c>
      <c r="F399" s="233" t="s">
        <v>188</v>
      </c>
      <c r="G399" s="230"/>
      <c r="H399" s="232" t="s">
        <v>1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145</v>
      </c>
      <c r="AU399" s="239" t="s">
        <v>143</v>
      </c>
      <c r="AV399" s="13" t="s">
        <v>81</v>
      </c>
      <c r="AW399" s="13" t="s">
        <v>30</v>
      </c>
      <c r="AX399" s="13" t="s">
        <v>73</v>
      </c>
      <c r="AY399" s="239" t="s">
        <v>135</v>
      </c>
    </row>
    <row r="400" s="14" customFormat="1">
      <c r="A400" s="14"/>
      <c r="B400" s="240"/>
      <c r="C400" s="241"/>
      <c r="D400" s="231" t="s">
        <v>145</v>
      </c>
      <c r="E400" s="242" t="s">
        <v>1</v>
      </c>
      <c r="F400" s="243" t="s">
        <v>189</v>
      </c>
      <c r="G400" s="241"/>
      <c r="H400" s="244">
        <v>18.77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145</v>
      </c>
      <c r="AU400" s="250" t="s">
        <v>143</v>
      </c>
      <c r="AV400" s="14" t="s">
        <v>143</v>
      </c>
      <c r="AW400" s="14" t="s">
        <v>30</v>
      </c>
      <c r="AX400" s="14" t="s">
        <v>73</v>
      </c>
      <c r="AY400" s="250" t="s">
        <v>135</v>
      </c>
    </row>
    <row r="401" s="13" customFormat="1">
      <c r="A401" s="13"/>
      <c r="B401" s="229"/>
      <c r="C401" s="230"/>
      <c r="D401" s="231" t="s">
        <v>145</v>
      </c>
      <c r="E401" s="232" t="s">
        <v>1</v>
      </c>
      <c r="F401" s="233" t="s">
        <v>307</v>
      </c>
      <c r="G401" s="230"/>
      <c r="H401" s="232" t="s">
        <v>1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145</v>
      </c>
      <c r="AU401" s="239" t="s">
        <v>143</v>
      </c>
      <c r="AV401" s="13" t="s">
        <v>81</v>
      </c>
      <c r="AW401" s="13" t="s">
        <v>30</v>
      </c>
      <c r="AX401" s="13" t="s">
        <v>73</v>
      </c>
      <c r="AY401" s="239" t="s">
        <v>135</v>
      </c>
    </row>
    <row r="402" s="14" customFormat="1">
      <c r="A402" s="14"/>
      <c r="B402" s="240"/>
      <c r="C402" s="241"/>
      <c r="D402" s="231" t="s">
        <v>145</v>
      </c>
      <c r="E402" s="242" t="s">
        <v>1</v>
      </c>
      <c r="F402" s="243" t="s">
        <v>179</v>
      </c>
      <c r="G402" s="241"/>
      <c r="H402" s="244">
        <v>1.4910000000000001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145</v>
      </c>
      <c r="AU402" s="250" t="s">
        <v>143</v>
      </c>
      <c r="AV402" s="14" t="s">
        <v>143</v>
      </c>
      <c r="AW402" s="14" t="s">
        <v>30</v>
      </c>
      <c r="AX402" s="14" t="s">
        <v>73</v>
      </c>
      <c r="AY402" s="250" t="s">
        <v>135</v>
      </c>
    </row>
    <row r="403" s="13" customFormat="1">
      <c r="A403" s="13"/>
      <c r="B403" s="229"/>
      <c r="C403" s="230"/>
      <c r="D403" s="231" t="s">
        <v>145</v>
      </c>
      <c r="E403" s="232" t="s">
        <v>1</v>
      </c>
      <c r="F403" s="233" t="s">
        <v>176</v>
      </c>
      <c r="G403" s="230"/>
      <c r="H403" s="232" t="s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145</v>
      </c>
      <c r="AU403" s="239" t="s">
        <v>143</v>
      </c>
      <c r="AV403" s="13" t="s">
        <v>81</v>
      </c>
      <c r="AW403" s="13" t="s">
        <v>30</v>
      </c>
      <c r="AX403" s="13" t="s">
        <v>73</v>
      </c>
      <c r="AY403" s="239" t="s">
        <v>135</v>
      </c>
    </row>
    <row r="404" s="14" customFormat="1">
      <c r="A404" s="14"/>
      <c r="B404" s="240"/>
      <c r="C404" s="241"/>
      <c r="D404" s="231" t="s">
        <v>145</v>
      </c>
      <c r="E404" s="242" t="s">
        <v>1</v>
      </c>
      <c r="F404" s="243" t="s">
        <v>177</v>
      </c>
      <c r="G404" s="241"/>
      <c r="H404" s="244">
        <v>4.29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145</v>
      </c>
      <c r="AU404" s="250" t="s">
        <v>143</v>
      </c>
      <c r="AV404" s="14" t="s">
        <v>143</v>
      </c>
      <c r="AW404" s="14" t="s">
        <v>30</v>
      </c>
      <c r="AX404" s="14" t="s">
        <v>73</v>
      </c>
      <c r="AY404" s="250" t="s">
        <v>135</v>
      </c>
    </row>
    <row r="405" s="15" customFormat="1">
      <c r="A405" s="15"/>
      <c r="B405" s="251"/>
      <c r="C405" s="252"/>
      <c r="D405" s="231" t="s">
        <v>145</v>
      </c>
      <c r="E405" s="253" t="s">
        <v>1</v>
      </c>
      <c r="F405" s="254" t="s">
        <v>153</v>
      </c>
      <c r="G405" s="252"/>
      <c r="H405" s="255">
        <v>82.537000000000006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1" t="s">
        <v>145</v>
      </c>
      <c r="AU405" s="261" t="s">
        <v>143</v>
      </c>
      <c r="AV405" s="15" t="s">
        <v>142</v>
      </c>
      <c r="AW405" s="15" t="s">
        <v>30</v>
      </c>
      <c r="AX405" s="15" t="s">
        <v>81</v>
      </c>
      <c r="AY405" s="261" t="s">
        <v>135</v>
      </c>
    </row>
    <row r="406" s="2" customFormat="1" ht="24.15" customHeight="1">
      <c r="A406" s="38"/>
      <c r="B406" s="39"/>
      <c r="C406" s="215" t="s">
        <v>7</v>
      </c>
      <c r="D406" s="215" t="s">
        <v>138</v>
      </c>
      <c r="E406" s="216" t="s">
        <v>308</v>
      </c>
      <c r="F406" s="217" t="s">
        <v>309</v>
      </c>
      <c r="G406" s="218" t="s">
        <v>141</v>
      </c>
      <c r="H406" s="219">
        <v>82.537000000000006</v>
      </c>
      <c r="I406" s="220"/>
      <c r="J406" s="221">
        <f>ROUND(I406*H406,2)</f>
        <v>0</v>
      </c>
      <c r="K406" s="222"/>
      <c r="L406" s="44"/>
      <c r="M406" s="223" t="s">
        <v>1</v>
      </c>
      <c r="N406" s="224" t="s">
        <v>39</v>
      </c>
      <c r="O406" s="91"/>
      <c r="P406" s="225">
        <f>O406*H406</f>
        <v>0</v>
      </c>
      <c r="Q406" s="225">
        <v>0</v>
      </c>
      <c r="R406" s="225">
        <f>Q406*H406</f>
        <v>0</v>
      </c>
      <c r="S406" s="225">
        <v>0</v>
      </c>
      <c r="T406" s="22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7" t="s">
        <v>142</v>
      </c>
      <c r="AT406" s="227" t="s">
        <v>138</v>
      </c>
      <c r="AU406" s="227" t="s">
        <v>143</v>
      </c>
      <c r="AY406" s="17" t="s">
        <v>135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17" t="s">
        <v>143</v>
      </c>
      <c r="BK406" s="228">
        <f>ROUND(I406*H406,2)</f>
        <v>0</v>
      </c>
      <c r="BL406" s="17" t="s">
        <v>142</v>
      </c>
      <c r="BM406" s="227" t="s">
        <v>310</v>
      </c>
    </row>
    <row r="407" s="13" customFormat="1">
      <c r="A407" s="13"/>
      <c r="B407" s="229"/>
      <c r="C407" s="230"/>
      <c r="D407" s="231" t="s">
        <v>145</v>
      </c>
      <c r="E407" s="232" t="s">
        <v>1</v>
      </c>
      <c r="F407" s="233" t="s">
        <v>174</v>
      </c>
      <c r="G407" s="230"/>
      <c r="H407" s="232" t="s">
        <v>1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145</v>
      </c>
      <c r="AU407" s="239" t="s">
        <v>143</v>
      </c>
      <c r="AV407" s="13" t="s">
        <v>81</v>
      </c>
      <c r="AW407" s="13" t="s">
        <v>30</v>
      </c>
      <c r="AX407" s="13" t="s">
        <v>73</v>
      </c>
      <c r="AY407" s="239" t="s">
        <v>135</v>
      </c>
    </row>
    <row r="408" s="14" customFormat="1">
      <c r="A408" s="14"/>
      <c r="B408" s="240"/>
      <c r="C408" s="241"/>
      <c r="D408" s="231" t="s">
        <v>145</v>
      </c>
      <c r="E408" s="242" t="s">
        <v>1</v>
      </c>
      <c r="F408" s="243" t="s">
        <v>175</v>
      </c>
      <c r="G408" s="241"/>
      <c r="H408" s="244">
        <v>11.153000000000001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145</v>
      </c>
      <c r="AU408" s="250" t="s">
        <v>143</v>
      </c>
      <c r="AV408" s="14" t="s">
        <v>143</v>
      </c>
      <c r="AW408" s="14" t="s">
        <v>30</v>
      </c>
      <c r="AX408" s="14" t="s">
        <v>73</v>
      </c>
      <c r="AY408" s="250" t="s">
        <v>135</v>
      </c>
    </row>
    <row r="409" s="13" customFormat="1">
      <c r="A409" s="13"/>
      <c r="B409" s="229"/>
      <c r="C409" s="230"/>
      <c r="D409" s="231" t="s">
        <v>145</v>
      </c>
      <c r="E409" s="232" t="s">
        <v>1</v>
      </c>
      <c r="F409" s="233" t="s">
        <v>182</v>
      </c>
      <c r="G409" s="230"/>
      <c r="H409" s="232" t="s">
        <v>1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145</v>
      </c>
      <c r="AU409" s="239" t="s">
        <v>143</v>
      </c>
      <c r="AV409" s="13" t="s">
        <v>81</v>
      </c>
      <c r="AW409" s="13" t="s">
        <v>30</v>
      </c>
      <c r="AX409" s="13" t="s">
        <v>73</v>
      </c>
      <c r="AY409" s="239" t="s">
        <v>135</v>
      </c>
    </row>
    <row r="410" s="14" customFormat="1">
      <c r="A410" s="14"/>
      <c r="B410" s="240"/>
      <c r="C410" s="241"/>
      <c r="D410" s="231" t="s">
        <v>145</v>
      </c>
      <c r="E410" s="242" t="s">
        <v>1</v>
      </c>
      <c r="F410" s="243" t="s">
        <v>183</v>
      </c>
      <c r="G410" s="241"/>
      <c r="H410" s="244">
        <v>1.169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145</v>
      </c>
      <c r="AU410" s="250" t="s">
        <v>143</v>
      </c>
      <c r="AV410" s="14" t="s">
        <v>143</v>
      </c>
      <c r="AW410" s="14" t="s">
        <v>30</v>
      </c>
      <c r="AX410" s="14" t="s">
        <v>73</v>
      </c>
      <c r="AY410" s="250" t="s">
        <v>135</v>
      </c>
    </row>
    <row r="411" s="13" customFormat="1">
      <c r="A411" s="13"/>
      <c r="B411" s="229"/>
      <c r="C411" s="230"/>
      <c r="D411" s="231" t="s">
        <v>145</v>
      </c>
      <c r="E411" s="232" t="s">
        <v>1</v>
      </c>
      <c r="F411" s="233" t="s">
        <v>184</v>
      </c>
      <c r="G411" s="230"/>
      <c r="H411" s="232" t="s">
        <v>1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145</v>
      </c>
      <c r="AU411" s="239" t="s">
        <v>143</v>
      </c>
      <c r="AV411" s="13" t="s">
        <v>81</v>
      </c>
      <c r="AW411" s="13" t="s">
        <v>30</v>
      </c>
      <c r="AX411" s="13" t="s">
        <v>73</v>
      </c>
      <c r="AY411" s="239" t="s">
        <v>135</v>
      </c>
    </row>
    <row r="412" s="14" customFormat="1">
      <c r="A412" s="14"/>
      <c r="B412" s="240"/>
      <c r="C412" s="241"/>
      <c r="D412" s="231" t="s">
        <v>145</v>
      </c>
      <c r="E412" s="242" t="s">
        <v>1</v>
      </c>
      <c r="F412" s="243" t="s">
        <v>185</v>
      </c>
      <c r="G412" s="241"/>
      <c r="H412" s="244">
        <v>5.5330000000000004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145</v>
      </c>
      <c r="AU412" s="250" t="s">
        <v>143</v>
      </c>
      <c r="AV412" s="14" t="s">
        <v>143</v>
      </c>
      <c r="AW412" s="14" t="s">
        <v>30</v>
      </c>
      <c r="AX412" s="14" t="s">
        <v>73</v>
      </c>
      <c r="AY412" s="250" t="s">
        <v>135</v>
      </c>
    </row>
    <row r="413" s="13" customFormat="1">
      <c r="A413" s="13"/>
      <c r="B413" s="229"/>
      <c r="C413" s="230"/>
      <c r="D413" s="231" t="s">
        <v>145</v>
      </c>
      <c r="E413" s="232" t="s">
        <v>1</v>
      </c>
      <c r="F413" s="233" t="s">
        <v>180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145</v>
      </c>
      <c r="AU413" s="239" t="s">
        <v>143</v>
      </c>
      <c r="AV413" s="13" t="s">
        <v>81</v>
      </c>
      <c r="AW413" s="13" t="s">
        <v>30</v>
      </c>
      <c r="AX413" s="13" t="s">
        <v>73</v>
      </c>
      <c r="AY413" s="239" t="s">
        <v>135</v>
      </c>
    </row>
    <row r="414" s="14" customFormat="1">
      <c r="A414" s="14"/>
      <c r="B414" s="240"/>
      <c r="C414" s="241"/>
      <c r="D414" s="231" t="s">
        <v>145</v>
      </c>
      <c r="E414" s="242" t="s">
        <v>1</v>
      </c>
      <c r="F414" s="243" t="s">
        <v>181</v>
      </c>
      <c r="G414" s="241"/>
      <c r="H414" s="244">
        <v>14.478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145</v>
      </c>
      <c r="AU414" s="250" t="s">
        <v>143</v>
      </c>
      <c r="AV414" s="14" t="s">
        <v>143</v>
      </c>
      <c r="AW414" s="14" t="s">
        <v>30</v>
      </c>
      <c r="AX414" s="14" t="s">
        <v>73</v>
      </c>
      <c r="AY414" s="250" t="s">
        <v>135</v>
      </c>
    </row>
    <row r="415" s="13" customFormat="1">
      <c r="A415" s="13"/>
      <c r="B415" s="229"/>
      <c r="C415" s="230"/>
      <c r="D415" s="231" t="s">
        <v>145</v>
      </c>
      <c r="E415" s="232" t="s">
        <v>1</v>
      </c>
      <c r="F415" s="233" t="s">
        <v>186</v>
      </c>
      <c r="G415" s="230"/>
      <c r="H415" s="232" t="s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145</v>
      </c>
      <c r="AU415" s="239" t="s">
        <v>143</v>
      </c>
      <c r="AV415" s="13" t="s">
        <v>81</v>
      </c>
      <c r="AW415" s="13" t="s">
        <v>30</v>
      </c>
      <c r="AX415" s="13" t="s">
        <v>73</v>
      </c>
      <c r="AY415" s="239" t="s">
        <v>135</v>
      </c>
    </row>
    <row r="416" s="14" customFormat="1">
      <c r="A416" s="14"/>
      <c r="B416" s="240"/>
      <c r="C416" s="241"/>
      <c r="D416" s="231" t="s">
        <v>145</v>
      </c>
      <c r="E416" s="242" t="s">
        <v>1</v>
      </c>
      <c r="F416" s="243" t="s">
        <v>187</v>
      </c>
      <c r="G416" s="241"/>
      <c r="H416" s="244">
        <v>25.652999999999999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145</v>
      </c>
      <c r="AU416" s="250" t="s">
        <v>143</v>
      </c>
      <c r="AV416" s="14" t="s">
        <v>143</v>
      </c>
      <c r="AW416" s="14" t="s">
        <v>30</v>
      </c>
      <c r="AX416" s="14" t="s">
        <v>73</v>
      </c>
      <c r="AY416" s="250" t="s">
        <v>135</v>
      </c>
    </row>
    <row r="417" s="13" customFormat="1">
      <c r="A417" s="13"/>
      <c r="B417" s="229"/>
      <c r="C417" s="230"/>
      <c r="D417" s="231" t="s">
        <v>145</v>
      </c>
      <c r="E417" s="232" t="s">
        <v>1</v>
      </c>
      <c r="F417" s="233" t="s">
        <v>188</v>
      </c>
      <c r="G417" s="230"/>
      <c r="H417" s="232" t="s">
        <v>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145</v>
      </c>
      <c r="AU417" s="239" t="s">
        <v>143</v>
      </c>
      <c r="AV417" s="13" t="s">
        <v>81</v>
      </c>
      <c r="AW417" s="13" t="s">
        <v>30</v>
      </c>
      <c r="AX417" s="13" t="s">
        <v>73</v>
      </c>
      <c r="AY417" s="239" t="s">
        <v>135</v>
      </c>
    </row>
    <row r="418" s="14" customFormat="1">
      <c r="A418" s="14"/>
      <c r="B418" s="240"/>
      <c r="C418" s="241"/>
      <c r="D418" s="231" t="s">
        <v>145</v>
      </c>
      <c r="E418" s="242" t="s">
        <v>1</v>
      </c>
      <c r="F418" s="243" t="s">
        <v>189</v>
      </c>
      <c r="G418" s="241"/>
      <c r="H418" s="244">
        <v>18.77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145</v>
      </c>
      <c r="AU418" s="250" t="s">
        <v>143</v>
      </c>
      <c r="AV418" s="14" t="s">
        <v>143</v>
      </c>
      <c r="AW418" s="14" t="s">
        <v>30</v>
      </c>
      <c r="AX418" s="14" t="s">
        <v>73</v>
      </c>
      <c r="AY418" s="250" t="s">
        <v>135</v>
      </c>
    </row>
    <row r="419" s="13" customFormat="1">
      <c r="A419" s="13"/>
      <c r="B419" s="229"/>
      <c r="C419" s="230"/>
      <c r="D419" s="231" t="s">
        <v>145</v>
      </c>
      <c r="E419" s="232" t="s">
        <v>1</v>
      </c>
      <c r="F419" s="233" t="s">
        <v>307</v>
      </c>
      <c r="G419" s="230"/>
      <c r="H419" s="232" t="s">
        <v>1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145</v>
      </c>
      <c r="AU419" s="239" t="s">
        <v>143</v>
      </c>
      <c r="AV419" s="13" t="s">
        <v>81</v>
      </c>
      <c r="AW419" s="13" t="s">
        <v>30</v>
      </c>
      <c r="AX419" s="13" t="s">
        <v>73</v>
      </c>
      <c r="AY419" s="239" t="s">
        <v>135</v>
      </c>
    </row>
    <row r="420" s="14" customFormat="1">
      <c r="A420" s="14"/>
      <c r="B420" s="240"/>
      <c r="C420" s="241"/>
      <c r="D420" s="231" t="s">
        <v>145</v>
      </c>
      <c r="E420" s="242" t="s">
        <v>1</v>
      </c>
      <c r="F420" s="243" t="s">
        <v>179</v>
      </c>
      <c r="G420" s="241"/>
      <c r="H420" s="244">
        <v>1.4910000000000001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145</v>
      </c>
      <c r="AU420" s="250" t="s">
        <v>143</v>
      </c>
      <c r="AV420" s="14" t="s">
        <v>143</v>
      </c>
      <c r="AW420" s="14" t="s">
        <v>30</v>
      </c>
      <c r="AX420" s="14" t="s">
        <v>73</v>
      </c>
      <c r="AY420" s="250" t="s">
        <v>135</v>
      </c>
    </row>
    <row r="421" s="13" customFormat="1">
      <c r="A421" s="13"/>
      <c r="B421" s="229"/>
      <c r="C421" s="230"/>
      <c r="D421" s="231" t="s">
        <v>145</v>
      </c>
      <c r="E421" s="232" t="s">
        <v>1</v>
      </c>
      <c r="F421" s="233" t="s">
        <v>176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145</v>
      </c>
      <c r="AU421" s="239" t="s">
        <v>143</v>
      </c>
      <c r="AV421" s="13" t="s">
        <v>81</v>
      </c>
      <c r="AW421" s="13" t="s">
        <v>30</v>
      </c>
      <c r="AX421" s="13" t="s">
        <v>73</v>
      </c>
      <c r="AY421" s="239" t="s">
        <v>135</v>
      </c>
    </row>
    <row r="422" s="14" customFormat="1">
      <c r="A422" s="14"/>
      <c r="B422" s="240"/>
      <c r="C422" s="241"/>
      <c r="D422" s="231" t="s">
        <v>145</v>
      </c>
      <c r="E422" s="242" t="s">
        <v>1</v>
      </c>
      <c r="F422" s="243" t="s">
        <v>177</v>
      </c>
      <c r="G422" s="241"/>
      <c r="H422" s="244">
        <v>4.29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145</v>
      </c>
      <c r="AU422" s="250" t="s">
        <v>143</v>
      </c>
      <c r="AV422" s="14" t="s">
        <v>143</v>
      </c>
      <c r="AW422" s="14" t="s">
        <v>30</v>
      </c>
      <c r="AX422" s="14" t="s">
        <v>73</v>
      </c>
      <c r="AY422" s="250" t="s">
        <v>135</v>
      </c>
    </row>
    <row r="423" s="15" customFormat="1">
      <c r="A423" s="15"/>
      <c r="B423" s="251"/>
      <c r="C423" s="252"/>
      <c r="D423" s="231" t="s">
        <v>145</v>
      </c>
      <c r="E423" s="253" t="s">
        <v>1</v>
      </c>
      <c r="F423" s="254" t="s">
        <v>153</v>
      </c>
      <c r="G423" s="252"/>
      <c r="H423" s="255">
        <v>82.537000000000006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1" t="s">
        <v>145</v>
      </c>
      <c r="AU423" s="261" t="s">
        <v>143</v>
      </c>
      <c r="AV423" s="15" t="s">
        <v>142</v>
      </c>
      <c r="AW423" s="15" t="s">
        <v>30</v>
      </c>
      <c r="AX423" s="15" t="s">
        <v>81</v>
      </c>
      <c r="AY423" s="261" t="s">
        <v>135</v>
      </c>
    </row>
    <row r="424" s="2" customFormat="1" ht="24.15" customHeight="1">
      <c r="A424" s="38"/>
      <c r="B424" s="39"/>
      <c r="C424" s="215" t="s">
        <v>311</v>
      </c>
      <c r="D424" s="215" t="s">
        <v>138</v>
      </c>
      <c r="E424" s="216" t="s">
        <v>312</v>
      </c>
      <c r="F424" s="217" t="s">
        <v>313</v>
      </c>
      <c r="G424" s="218" t="s">
        <v>164</v>
      </c>
      <c r="H424" s="219">
        <v>14</v>
      </c>
      <c r="I424" s="220"/>
      <c r="J424" s="221">
        <f>ROUND(I424*H424,2)</f>
        <v>0</v>
      </c>
      <c r="K424" s="222"/>
      <c r="L424" s="44"/>
      <c r="M424" s="223" t="s">
        <v>1</v>
      </c>
      <c r="N424" s="224" t="s">
        <v>39</v>
      </c>
      <c r="O424" s="91"/>
      <c r="P424" s="225">
        <f>O424*H424</f>
        <v>0</v>
      </c>
      <c r="Q424" s="225">
        <v>0</v>
      </c>
      <c r="R424" s="225">
        <f>Q424*H424</f>
        <v>0</v>
      </c>
      <c r="S424" s="225">
        <v>0.025000000000000001</v>
      </c>
      <c r="T424" s="226">
        <f>S424*H424</f>
        <v>0.35000000000000003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7" t="s">
        <v>142</v>
      </c>
      <c r="AT424" s="227" t="s">
        <v>138</v>
      </c>
      <c r="AU424" s="227" t="s">
        <v>143</v>
      </c>
      <c r="AY424" s="17" t="s">
        <v>135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7" t="s">
        <v>143</v>
      </c>
      <c r="BK424" s="228">
        <f>ROUND(I424*H424,2)</f>
        <v>0</v>
      </c>
      <c r="BL424" s="17" t="s">
        <v>142</v>
      </c>
      <c r="BM424" s="227" t="s">
        <v>314</v>
      </c>
    </row>
    <row r="425" s="13" customFormat="1">
      <c r="A425" s="13"/>
      <c r="B425" s="229"/>
      <c r="C425" s="230"/>
      <c r="D425" s="231" t="s">
        <v>145</v>
      </c>
      <c r="E425" s="232" t="s">
        <v>1</v>
      </c>
      <c r="F425" s="233" t="s">
        <v>315</v>
      </c>
      <c r="G425" s="230"/>
      <c r="H425" s="232" t="s">
        <v>1</v>
      </c>
      <c r="I425" s="234"/>
      <c r="J425" s="230"/>
      <c r="K425" s="230"/>
      <c r="L425" s="235"/>
      <c r="M425" s="236"/>
      <c r="N425" s="237"/>
      <c r="O425" s="237"/>
      <c r="P425" s="237"/>
      <c r="Q425" s="237"/>
      <c r="R425" s="237"/>
      <c r="S425" s="237"/>
      <c r="T425" s="23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9" t="s">
        <v>145</v>
      </c>
      <c r="AU425" s="239" t="s">
        <v>143</v>
      </c>
      <c r="AV425" s="13" t="s">
        <v>81</v>
      </c>
      <c r="AW425" s="13" t="s">
        <v>30</v>
      </c>
      <c r="AX425" s="13" t="s">
        <v>73</v>
      </c>
      <c r="AY425" s="239" t="s">
        <v>135</v>
      </c>
    </row>
    <row r="426" s="14" customFormat="1">
      <c r="A426" s="14"/>
      <c r="B426" s="240"/>
      <c r="C426" s="241"/>
      <c r="D426" s="231" t="s">
        <v>145</v>
      </c>
      <c r="E426" s="242" t="s">
        <v>1</v>
      </c>
      <c r="F426" s="243" t="s">
        <v>253</v>
      </c>
      <c r="G426" s="241"/>
      <c r="H426" s="244">
        <v>14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145</v>
      </c>
      <c r="AU426" s="250" t="s">
        <v>143</v>
      </c>
      <c r="AV426" s="14" t="s">
        <v>143</v>
      </c>
      <c r="AW426" s="14" t="s">
        <v>30</v>
      </c>
      <c r="AX426" s="14" t="s">
        <v>81</v>
      </c>
      <c r="AY426" s="250" t="s">
        <v>135</v>
      </c>
    </row>
    <row r="427" s="2" customFormat="1" ht="24.15" customHeight="1">
      <c r="A427" s="38"/>
      <c r="B427" s="39"/>
      <c r="C427" s="215" t="s">
        <v>316</v>
      </c>
      <c r="D427" s="215" t="s">
        <v>138</v>
      </c>
      <c r="E427" s="216" t="s">
        <v>317</v>
      </c>
      <c r="F427" s="217" t="s">
        <v>318</v>
      </c>
      <c r="G427" s="218" t="s">
        <v>164</v>
      </c>
      <c r="H427" s="219">
        <v>10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39</v>
      </c>
      <c r="O427" s="91"/>
      <c r="P427" s="225">
        <f>O427*H427</f>
        <v>0</v>
      </c>
      <c r="Q427" s="225">
        <v>0</v>
      </c>
      <c r="R427" s="225">
        <f>Q427*H427</f>
        <v>0</v>
      </c>
      <c r="S427" s="225">
        <v>0.048000000000000001</v>
      </c>
      <c r="T427" s="226">
        <f>S427*H427</f>
        <v>0.47999999999999998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142</v>
      </c>
      <c r="AT427" s="227" t="s">
        <v>138</v>
      </c>
      <c r="AU427" s="227" t="s">
        <v>143</v>
      </c>
      <c r="AY427" s="17" t="s">
        <v>135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143</v>
      </c>
      <c r="BK427" s="228">
        <f>ROUND(I427*H427,2)</f>
        <v>0</v>
      </c>
      <c r="BL427" s="17" t="s">
        <v>142</v>
      </c>
      <c r="BM427" s="227" t="s">
        <v>319</v>
      </c>
    </row>
    <row r="428" s="13" customFormat="1">
      <c r="A428" s="13"/>
      <c r="B428" s="229"/>
      <c r="C428" s="230"/>
      <c r="D428" s="231" t="s">
        <v>145</v>
      </c>
      <c r="E428" s="232" t="s">
        <v>1</v>
      </c>
      <c r="F428" s="233" t="s">
        <v>166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145</v>
      </c>
      <c r="AU428" s="239" t="s">
        <v>143</v>
      </c>
      <c r="AV428" s="13" t="s">
        <v>81</v>
      </c>
      <c r="AW428" s="13" t="s">
        <v>30</v>
      </c>
      <c r="AX428" s="13" t="s">
        <v>73</v>
      </c>
      <c r="AY428" s="239" t="s">
        <v>135</v>
      </c>
    </row>
    <row r="429" s="13" customFormat="1">
      <c r="A429" s="13"/>
      <c r="B429" s="229"/>
      <c r="C429" s="230"/>
      <c r="D429" s="231" t="s">
        <v>145</v>
      </c>
      <c r="E429" s="232" t="s">
        <v>1</v>
      </c>
      <c r="F429" s="233" t="s">
        <v>167</v>
      </c>
      <c r="G429" s="230"/>
      <c r="H429" s="232" t="s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145</v>
      </c>
      <c r="AU429" s="239" t="s">
        <v>143</v>
      </c>
      <c r="AV429" s="13" t="s">
        <v>81</v>
      </c>
      <c r="AW429" s="13" t="s">
        <v>30</v>
      </c>
      <c r="AX429" s="13" t="s">
        <v>73</v>
      </c>
      <c r="AY429" s="239" t="s">
        <v>135</v>
      </c>
    </row>
    <row r="430" s="14" customFormat="1">
      <c r="A430" s="14"/>
      <c r="B430" s="240"/>
      <c r="C430" s="241"/>
      <c r="D430" s="231" t="s">
        <v>145</v>
      </c>
      <c r="E430" s="242" t="s">
        <v>1</v>
      </c>
      <c r="F430" s="243" t="s">
        <v>320</v>
      </c>
      <c r="G430" s="241"/>
      <c r="H430" s="244">
        <v>10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145</v>
      </c>
      <c r="AU430" s="250" t="s">
        <v>143</v>
      </c>
      <c r="AV430" s="14" t="s">
        <v>143</v>
      </c>
      <c r="AW430" s="14" t="s">
        <v>30</v>
      </c>
      <c r="AX430" s="14" t="s">
        <v>73</v>
      </c>
      <c r="AY430" s="250" t="s">
        <v>135</v>
      </c>
    </row>
    <row r="431" s="15" customFormat="1">
      <c r="A431" s="15"/>
      <c r="B431" s="251"/>
      <c r="C431" s="252"/>
      <c r="D431" s="231" t="s">
        <v>145</v>
      </c>
      <c r="E431" s="253" t="s">
        <v>1</v>
      </c>
      <c r="F431" s="254" t="s">
        <v>153</v>
      </c>
      <c r="G431" s="252"/>
      <c r="H431" s="255">
        <v>10</v>
      </c>
      <c r="I431" s="256"/>
      <c r="J431" s="252"/>
      <c r="K431" s="252"/>
      <c r="L431" s="257"/>
      <c r="M431" s="258"/>
      <c r="N431" s="259"/>
      <c r="O431" s="259"/>
      <c r="P431" s="259"/>
      <c r="Q431" s="259"/>
      <c r="R431" s="259"/>
      <c r="S431" s="259"/>
      <c r="T431" s="260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1" t="s">
        <v>145</v>
      </c>
      <c r="AU431" s="261" t="s">
        <v>143</v>
      </c>
      <c r="AV431" s="15" t="s">
        <v>142</v>
      </c>
      <c r="AW431" s="15" t="s">
        <v>30</v>
      </c>
      <c r="AX431" s="15" t="s">
        <v>81</v>
      </c>
      <c r="AY431" s="261" t="s">
        <v>135</v>
      </c>
    </row>
    <row r="432" s="2" customFormat="1" ht="24.15" customHeight="1">
      <c r="A432" s="38"/>
      <c r="B432" s="39"/>
      <c r="C432" s="215" t="s">
        <v>321</v>
      </c>
      <c r="D432" s="215" t="s">
        <v>138</v>
      </c>
      <c r="E432" s="216" t="s">
        <v>322</v>
      </c>
      <c r="F432" s="217" t="s">
        <v>323</v>
      </c>
      <c r="G432" s="218" t="s">
        <v>164</v>
      </c>
      <c r="H432" s="219">
        <v>71</v>
      </c>
      <c r="I432" s="220"/>
      <c r="J432" s="221">
        <f>ROUND(I432*H432,2)</f>
        <v>0</v>
      </c>
      <c r="K432" s="222"/>
      <c r="L432" s="44"/>
      <c r="M432" s="223" t="s">
        <v>1</v>
      </c>
      <c r="N432" s="224" t="s">
        <v>39</v>
      </c>
      <c r="O432" s="91"/>
      <c r="P432" s="225">
        <f>O432*H432</f>
        <v>0</v>
      </c>
      <c r="Q432" s="225">
        <v>0</v>
      </c>
      <c r="R432" s="225">
        <f>Q432*H432</f>
        <v>0</v>
      </c>
      <c r="S432" s="225">
        <v>0.00056999999999999998</v>
      </c>
      <c r="T432" s="226">
        <f>S432*H432</f>
        <v>0.040469999999999999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7" t="s">
        <v>142</v>
      </c>
      <c r="AT432" s="227" t="s">
        <v>138</v>
      </c>
      <c r="AU432" s="227" t="s">
        <v>143</v>
      </c>
      <c r="AY432" s="17" t="s">
        <v>135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7" t="s">
        <v>143</v>
      </c>
      <c r="BK432" s="228">
        <f>ROUND(I432*H432,2)</f>
        <v>0</v>
      </c>
      <c r="BL432" s="17" t="s">
        <v>142</v>
      </c>
      <c r="BM432" s="227" t="s">
        <v>324</v>
      </c>
    </row>
    <row r="433" s="13" customFormat="1">
      <c r="A433" s="13"/>
      <c r="B433" s="229"/>
      <c r="C433" s="230"/>
      <c r="D433" s="231" t="s">
        <v>145</v>
      </c>
      <c r="E433" s="232" t="s">
        <v>1</v>
      </c>
      <c r="F433" s="233" t="s">
        <v>325</v>
      </c>
      <c r="G433" s="230"/>
      <c r="H433" s="232" t="s">
        <v>1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9" t="s">
        <v>145</v>
      </c>
      <c r="AU433" s="239" t="s">
        <v>143</v>
      </c>
      <c r="AV433" s="13" t="s">
        <v>81</v>
      </c>
      <c r="AW433" s="13" t="s">
        <v>30</v>
      </c>
      <c r="AX433" s="13" t="s">
        <v>73</v>
      </c>
      <c r="AY433" s="239" t="s">
        <v>135</v>
      </c>
    </row>
    <row r="434" s="14" customFormat="1">
      <c r="A434" s="14"/>
      <c r="B434" s="240"/>
      <c r="C434" s="241"/>
      <c r="D434" s="231" t="s">
        <v>145</v>
      </c>
      <c r="E434" s="242" t="s">
        <v>1</v>
      </c>
      <c r="F434" s="243" t="s">
        <v>326</v>
      </c>
      <c r="G434" s="241"/>
      <c r="H434" s="244">
        <v>71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145</v>
      </c>
      <c r="AU434" s="250" t="s">
        <v>143</v>
      </c>
      <c r="AV434" s="14" t="s">
        <v>143</v>
      </c>
      <c r="AW434" s="14" t="s">
        <v>30</v>
      </c>
      <c r="AX434" s="14" t="s">
        <v>81</v>
      </c>
      <c r="AY434" s="250" t="s">
        <v>135</v>
      </c>
    </row>
    <row r="435" s="2" customFormat="1" ht="24.15" customHeight="1">
      <c r="A435" s="38"/>
      <c r="B435" s="39"/>
      <c r="C435" s="215" t="s">
        <v>327</v>
      </c>
      <c r="D435" s="215" t="s">
        <v>138</v>
      </c>
      <c r="E435" s="216" t="s">
        <v>328</v>
      </c>
      <c r="F435" s="217" t="s">
        <v>329</v>
      </c>
      <c r="G435" s="218" t="s">
        <v>330</v>
      </c>
      <c r="H435" s="219">
        <v>23</v>
      </c>
      <c r="I435" s="220"/>
      <c r="J435" s="221">
        <f>ROUND(I435*H435,2)</f>
        <v>0</v>
      </c>
      <c r="K435" s="222"/>
      <c r="L435" s="44"/>
      <c r="M435" s="223" t="s">
        <v>1</v>
      </c>
      <c r="N435" s="224" t="s">
        <v>39</v>
      </c>
      <c r="O435" s="91"/>
      <c r="P435" s="225">
        <f>O435*H435</f>
        <v>0</v>
      </c>
      <c r="Q435" s="225">
        <v>0</v>
      </c>
      <c r="R435" s="225">
        <f>Q435*H435</f>
        <v>0</v>
      </c>
      <c r="S435" s="225">
        <v>0.012999999999999999</v>
      </c>
      <c r="T435" s="226">
        <f>S435*H435</f>
        <v>0.29899999999999999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142</v>
      </c>
      <c r="AT435" s="227" t="s">
        <v>138</v>
      </c>
      <c r="AU435" s="227" t="s">
        <v>143</v>
      </c>
      <c r="AY435" s="17" t="s">
        <v>135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143</v>
      </c>
      <c r="BK435" s="228">
        <f>ROUND(I435*H435,2)</f>
        <v>0</v>
      </c>
      <c r="BL435" s="17" t="s">
        <v>142</v>
      </c>
      <c r="BM435" s="227" t="s">
        <v>331</v>
      </c>
    </row>
    <row r="436" s="13" customFormat="1">
      <c r="A436" s="13"/>
      <c r="B436" s="229"/>
      <c r="C436" s="230"/>
      <c r="D436" s="231" t="s">
        <v>145</v>
      </c>
      <c r="E436" s="232" t="s">
        <v>1</v>
      </c>
      <c r="F436" s="233" t="s">
        <v>249</v>
      </c>
      <c r="G436" s="230"/>
      <c r="H436" s="232" t="s">
        <v>1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145</v>
      </c>
      <c r="AU436" s="239" t="s">
        <v>143</v>
      </c>
      <c r="AV436" s="13" t="s">
        <v>81</v>
      </c>
      <c r="AW436" s="13" t="s">
        <v>30</v>
      </c>
      <c r="AX436" s="13" t="s">
        <v>73</v>
      </c>
      <c r="AY436" s="239" t="s">
        <v>135</v>
      </c>
    </row>
    <row r="437" s="14" customFormat="1">
      <c r="A437" s="14"/>
      <c r="B437" s="240"/>
      <c r="C437" s="241"/>
      <c r="D437" s="231" t="s">
        <v>145</v>
      </c>
      <c r="E437" s="242" t="s">
        <v>1</v>
      </c>
      <c r="F437" s="243" t="s">
        <v>221</v>
      </c>
      <c r="G437" s="241"/>
      <c r="H437" s="244">
        <v>11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145</v>
      </c>
      <c r="AU437" s="250" t="s">
        <v>143</v>
      </c>
      <c r="AV437" s="14" t="s">
        <v>143</v>
      </c>
      <c r="AW437" s="14" t="s">
        <v>30</v>
      </c>
      <c r="AX437" s="14" t="s">
        <v>73</v>
      </c>
      <c r="AY437" s="250" t="s">
        <v>135</v>
      </c>
    </row>
    <row r="438" s="13" customFormat="1">
      <c r="A438" s="13"/>
      <c r="B438" s="229"/>
      <c r="C438" s="230"/>
      <c r="D438" s="231" t="s">
        <v>145</v>
      </c>
      <c r="E438" s="232" t="s">
        <v>1</v>
      </c>
      <c r="F438" s="233" t="s">
        <v>332</v>
      </c>
      <c r="G438" s="230"/>
      <c r="H438" s="232" t="s">
        <v>1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145</v>
      </c>
      <c r="AU438" s="239" t="s">
        <v>143</v>
      </c>
      <c r="AV438" s="13" t="s">
        <v>81</v>
      </c>
      <c r="AW438" s="13" t="s">
        <v>30</v>
      </c>
      <c r="AX438" s="13" t="s">
        <v>73</v>
      </c>
      <c r="AY438" s="239" t="s">
        <v>135</v>
      </c>
    </row>
    <row r="439" s="14" customFormat="1">
      <c r="A439" s="14"/>
      <c r="B439" s="240"/>
      <c r="C439" s="241"/>
      <c r="D439" s="231" t="s">
        <v>145</v>
      </c>
      <c r="E439" s="242" t="s">
        <v>1</v>
      </c>
      <c r="F439" s="243" t="s">
        <v>239</v>
      </c>
      <c r="G439" s="241"/>
      <c r="H439" s="244">
        <v>12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145</v>
      </c>
      <c r="AU439" s="250" t="s">
        <v>143</v>
      </c>
      <c r="AV439" s="14" t="s">
        <v>143</v>
      </c>
      <c r="AW439" s="14" t="s">
        <v>30</v>
      </c>
      <c r="AX439" s="14" t="s">
        <v>73</v>
      </c>
      <c r="AY439" s="250" t="s">
        <v>135</v>
      </c>
    </row>
    <row r="440" s="15" customFormat="1">
      <c r="A440" s="15"/>
      <c r="B440" s="251"/>
      <c r="C440" s="252"/>
      <c r="D440" s="231" t="s">
        <v>145</v>
      </c>
      <c r="E440" s="253" t="s">
        <v>1</v>
      </c>
      <c r="F440" s="254" t="s">
        <v>153</v>
      </c>
      <c r="G440" s="252"/>
      <c r="H440" s="255">
        <v>23</v>
      </c>
      <c r="I440" s="256"/>
      <c r="J440" s="252"/>
      <c r="K440" s="252"/>
      <c r="L440" s="257"/>
      <c r="M440" s="258"/>
      <c r="N440" s="259"/>
      <c r="O440" s="259"/>
      <c r="P440" s="259"/>
      <c r="Q440" s="259"/>
      <c r="R440" s="259"/>
      <c r="S440" s="259"/>
      <c r="T440" s="26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1" t="s">
        <v>145</v>
      </c>
      <c r="AU440" s="261" t="s">
        <v>143</v>
      </c>
      <c r="AV440" s="15" t="s">
        <v>142</v>
      </c>
      <c r="AW440" s="15" t="s">
        <v>30</v>
      </c>
      <c r="AX440" s="15" t="s">
        <v>81</v>
      </c>
      <c r="AY440" s="261" t="s">
        <v>135</v>
      </c>
    </row>
    <row r="441" s="2" customFormat="1" ht="24.15" customHeight="1">
      <c r="A441" s="38"/>
      <c r="B441" s="39"/>
      <c r="C441" s="215" t="s">
        <v>333</v>
      </c>
      <c r="D441" s="215" t="s">
        <v>138</v>
      </c>
      <c r="E441" s="216" t="s">
        <v>334</v>
      </c>
      <c r="F441" s="217" t="s">
        <v>335</v>
      </c>
      <c r="G441" s="218" t="s">
        <v>330</v>
      </c>
      <c r="H441" s="219">
        <v>12</v>
      </c>
      <c r="I441" s="220"/>
      <c r="J441" s="221">
        <f>ROUND(I441*H441,2)</f>
        <v>0</v>
      </c>
      <c r="K441" s="222"/>
      <c r="L441" s="44"/>
      <c r="M441" s="223" t="s">
        <v>1</v>
      </c>
      <c r="N441" s="224" t="s">
        <v>39</v>
      </c>
      <c r="O441" s="91"/>
      <c r="P441" s="225">
        <f>O441*H441</f>
        <v>0</v>
      </c>
      <c r="Q441" s="225">
        <v>0</v>
      </c>
      <c r="R441" s="225">
        <f>Q441*H441</f>
        <v>0</v>
      </c>
      <c r="S441" s="225">
        <v>0.037999999999999999</v>
      </c>
      <c r="T441" s="226">
        <f>S441*H441</f>
        <v>0.45599999999999996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142</v>
      </c>
      <c r="AT441" s="227" t="s">
        <v>138</v>
      </c>
      <c r="AU441" s="227" t="s">
        <v>143</v>
      </c>
      <c r="AY441" s="17" t="s">
        <v>135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143</v>
      </c>
      <c r="BK441" s="228">
        <f>ROUND(I441*H441,2)</f>
        <v>0</v>
      </c>
      <c r="BL441" s="17" t="s">
        <v>142</v>
      </c>
      <c r="BM441" s="227" t="s">
        <v>336</v>
      </c>
    </row>
    <row r="442" s="13" customFormat="1">
      <c r="A442" s="13"/>
      <c r="B442" s="229"/>
      <c r="C442" s="230"/>
      <c r="D442" s="231" t="s">
        <v>145</v>
      </c>
      <c r="E442" s="232" t="s">
        <v>1</v>
      </c>
      <c r="F442" s="233" t="s">
        <v>247</v>
      </c>
      <c r="G442" s="230"/>
      <c r="H442" s="232" t="s">
        <v>1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145</v>
      </c>
      <c r="AU442" s="239" t="s">
        <v>143</v>
      </c>
      <c r="AV442" s="13" t="s">
        <v>81</v>
      </c>
      <c r="AW442" s="13" t="s">
        <v>30</v>
      </c>
      <c r="AX442" s="13" t="s">
        <v>73</v>
      </c>
      <c r="AY442" s="239" t="s">
        <v>135</v>
      </c>
    </row>
    <row r="443" s="14" customFormat="1">
      <c r="A443" s="14"/>
      <c r="B443" s="240"/>
      <c r="C443" s="241"/>
      <c r="D443" s="231" t="s">
        <v>145</v>
      </c>
      <c r="E443" s="242" t="s">
        <v>1</v>
      </c>
      <c r="F443" s="243" t="s">
        <v>337</v>
      </c>
      <c r="G443" s="241"/>
      <c r="H443" s="244">
        <v>12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145</v>
      </c>
      <c r="AU443" s="250" t="s">
        <v>143</v>
      </c>
      <c r="AV443" s="14" t="s">
        <v>143</v>
      </c>
      <c r="AW443" s="14" t="s">
        <v>30</v>
      </c>
      <c r="AX443" s="14" t="s">
        <v>73</v>
      </c>
      <c r="AY443" s="250" t="s">
        <v>135</v>
      </c>
    </row>
    <row r="444" s="15" customFormat="1">
      <c r="A444" s="15"/>
      <c r="B444" s="251"/>
      <c r="C444" s="252"/>
      <c r="D444" s="231" t="s">
        <v>145</v>
      </c>
      <c r="E444" s="253" t="s">
        <v>1</v>
      </c>
      <c r="F444" s="254" t="s">
        <v>153</v>
      </c>
      <c r="G444" s="252"/>
      <c r="H444" s="255">
        <v>12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1" t="s">
        <v>145</v>
      </c>
      <c r="AU444" s="261" t="s">
        <v>143</v>
      </c>
      <c r="AV444" s="15" t="s">
        <v>142</v>
      </c>
      <c r="AW444" s="15" t="s">
        <v>30</v>
      </c>
      <c r="AX444" s="15" t="s">
        <v>81</v>
      </c>
      <c r="AY444" s="261" t="s">
        <v>135</v>
      </c>
    </row>
    <row r="445" s="2" customFormat="1" ht="24.15" customHeight="1">
      <c r="A445" s="38"/>
      <c r="B445" s="39"/>
      <c r="C445" s="215" t="s">
        <v>338</v>
      </c>
      <c r="D445" s="215" t="s">
        <v>138</v>
      </c>
      <c r="E445" s="216" t="s">
        <v>339</v>
      </c>
      <c r="F445" s="217" t="s">
        <v>340</v>
      </c>
      <c r="G445" s="218" t="s">
        <v>330</v>
      </c>
      <c r="H445" s="219">
        <v>15</v>
      </c>
      <c r="I445" s="220"/>
      <c r="J445" s="221">
        <f>ROUND(I445*H445,2)</f>
        <v>0</v>
      </c>
      <c r="K445" s="222"/>
      <c r="L445" s="44"/>
      <c r="M445" s="223" t="s">
        <v>1</v>
      </c>
      <c r="N445" s="224" t="s">
        <v>39</v>
      </c>
      <c r="O445" s="91"/>
      <c r="P445" s="225">
        <f>O445*H445</f>
        <v>0</v>
      </c>
      <c r="Q445" s="225">
        <v>0</v>
      </c>
      <c r="R445" s="225">
        <f>Q445*H445</f>
        <v>0</v>
      </c>
      <c r="S445" s="225">
        <v>0.037999999999999999</v>
      </c>
      <c r="T445" s="226">
        <f>S445*H445</f>
        <v>0.56999999999999995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7" t="s">
        <v>142</v>
      </c>
      <c r="AT445" s="227" t="s">
        <v>138</v>
      </c>
      <c r="AU445" s="227" t="s">
        <v>143</v>
      </c>
      <c r="AY445" s="17" t="s">
        <v>135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7" t="s">
        <v>143</v>
      </c>
      <c r="BK445" s="228">
        <f>ROUND(I445*H445,2)</f>
        <v>0</v>
      </c>
      <c r="BL445" s="17" t="s">
        <v>142</v>
      </c>
      <c r="BM445" s="227" t="s">
        <v>341</v>
      </c>
    </row>
    <row r="446" s="13" customFormat="1">
      <c r="A446" s="13"/>
      <c r="B446" s="229"/>
      <c r="C446" s="230"/>
      <c r="D446" s="231" t="s">
        <v>145</v>
      </c>
      <c r="E446" s="232" t="s">
        <v>1</v>
      </c>
      <c r="F446" s="233" t="s">
        <v>257</v>
      </c>
      <c r="G446" s="230"/>
      <c r="H446" s="232" t="s">
        <v>1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9" t="s">
        <v>145</v>
      </c>
      <c r="AU446" s="239" t="s">
        <v>143</v>
      </c>
      <c r="AV446" s="13" t="s">
        <v>81</v>
      </c>
      <c r="AW446" s="13" t="s">
        <v>30</v>
      </c>
      <c r="AX446" s="13" t="s">
        <v>73</v>
      </c>
      <c r="AY446" s="239" t="s">
        <v>135</v>
      </c>
    </row>
    <row r="447" s="14" customFormat="1">
      <c r="A447" s="14"/>
      <c r="B447" s="240"/>
      <c r="C447" s="241"/>
      <c r="D447" s="231" t="s">
        <v>145</v>
      </c>
      <c r="E447" s="242" t="s">
        <v>1</v>
      </c>
      <c r="F447" s="243" t="s">
        <v>342</v>
      </c>
      <c r="G447" s="241"/>
      <c r="H447" s="244">
        <v>15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0" t="s">
        <v>145</v>
      </c>
      <c r="AU447" s="250" t="s">
        <v>143</v>
      </c>
      <c r="AV447" s="14" t="s">
        <v>143</v>
      </c>
      <c r="AW447" s="14" t="s">
        <v>30</v>
      </c>
      <c r="AX447" s="14" t="s">
        <v>81</v>
      </c>
      <c r="AY447" s="250" t="s">
        <v>135</v>
      </c>
    </row>
    <row r="448" s="2" customFormat="1" ht="24.15" customHeight="1">
      <c r="A448" s="38"/>
      <c r="B448" s="39"/>
      <c r="C448" s="215" t="s">
        <v>343</v>
      </c>
      <c r="D448" s="215" t="s">
        <v>138</v>
      </c>
      <c r="E448" s="216" t="s">
        <v>344</v>
      </c>
      <c r="F448" s="217" t="s">
        <v>345</v>
      </c>
      <c r="G448" s="218" t="s">
        <v>330</v>
      </c>
      <c r="H448" s="219">
        <v>25</v>
      </c>
      <c r="I448" s="220"/>
      <c r="J448" s="221">
        <f>ROUND(I448*H448,2)</f>
        <v>0</v>
      </c>
      <c r="K448" s="222"/>
      <c r="L448" s="44"/>
      <c r="M448" s="223" t="s">
        <v>1</v>
      </c>
      <c r="N448" s="224" t="s">
        <v>39</v>
      </c>
      <c r="O448" s="91"/>
      <c r="P448" s="225">
        <f>O448*H448</f>
        <v>0</v>
      </c>
      <c r="Q448" s="225">
        <v>0</v>
      </c>
      <c r="R448" s="225">
        <f>Q448*H448</f>
        <v>0</v>
      </c>
      <c r="S448" s="225">
        <v>0.0050000000000000001</v>
      </c>
      <c r="T448" s="226">
        <f>S448*H448</f>
        <v>0.125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7" t="s">
        <v>142</v>
      </c>
      <c r="AT448" s="227" t="s">
        <v>138</v>
      </c>
      <c r="AU448" s="227" t="s">
        <v>143</v>
      </c>
      <c r="AY448" s="17" t="s">
        <v>135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7" t="s">
        <v>143</v>
      </c>
      <c r="BK448" s="228">
        <f>ROUND(I448*H448,2)</f>
        <v>0</v>
      </c>
      <c r="BL448" s="17" t="s">
        <v>142</v>
      </c>
      <c r="BM448" s="227" t="s">
        <v>346</v>
      </c>
    </row>
    <row r="449" s="2" customFormat="1" ht="24.15" customHeight="1">
      <c r="A449" s="38"/>
      <c r="B449" s="39"/>
      <c r="C449" s="215" t="s">
        <v>347</v>
      </c>
      <c r="D449" s="215" t="s">
        <v>138</v>
      </c>
      <c r="E449" s="216" t="s">
        <v>348</v>
      </c>
      <c r="F449" s="217" t="s">
        <v>349</v>
      </c>
      <c r="G449" s="218" t="s">
        <v>330</v>
      </c>
      <c r="H449" s="219">
        <v>190</v>
      </c>
      <c r="I449" s="220"/>
      <c r="J449" s="221">
        <f>ROUND(I449*H449,2)</f>
        <v>0</v>
      </c>
      <c r="K449" s="222"/>
      <c r="L449" s="44"/>
      <c r="M449" s="223" t="s">
        <v>1</v>
      </c>
      <c r="N449" s="224" t="s">
        <v>39</v>
      </c>
      <c r="O449" s="91"/>
      <c r="P449" s="225">
        <f>O449*H449</f>
        <v>0</v>
      </c>
      <c r="Q449" s="225">
        <v>0</v>
      </c>
      <c r="R449" s="225">
        <f>Q449*H449</f>
        <v>0</v>
      </c>
      <c r="S449" s="225">
        <v>0.001</v>
      </c>
      <c r="T449" s="226">
        <f>S449*H449</f>
        <v>0.19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7" t="s">
        <v>142</v>
      </c>
      <c r="AT449" s="227" t="s">
        <v>138</v>
      </c>
      <c r="AU449" s="227" t="s">
        <v>143</v>
      </c>
      <c r="AY449" s="17" t="s">
        <v>135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7" t="s">
        <v>143</v>
      </c>
      <c r="BK449" s="228">
        <f>ROUND(I449*H449,2)</f>
        <v>0</v>
      </c>
      <c r="BL449" s="17" t="s">
        <v>142</v>
      </c>
      <c r="BM449" s="227" t="s">
        <v>350</v>
      </c>
    </row>
    <row r="450" s="13" customFormat="1">
      <c r="A450" s="13"/>
      <c r="B450" s="229"/>
      <c r="C450" s="230"/>
      <c r="D450" s="231" t="s">
        <v>145</v>
      </c>
      <c r="E450" s="232" t="s">
        <v>1</v>
      </c>
      <c r="F450" s="233" t="s">
        <v>351</v>
      </c>
      <c r="G450" s="230"/>
      <c r="H450" s="232" t="s">
        <v>1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9" t="s">
        <v>145</v>
      </c>
      <c r="AU450" s="239" t="s">
        <v>143</v>
      </c>
      <c r="AV450" s="13" t="s">
        <v>81</v>
      </c>
      <c r="AW450" s="13" t="s">
        <v>30</v>
      </c>
      <c r="AX450" s="13" t="s">
        <v>73</v>
      </c>
      <c r="AY450" s="239" t="s">
        <v>135</v>
      </c>
    </row>
    <row r="451" s="14" customFormat="1">
      <c r="A451" s="14"/>
      <c r="B451" s="240"/>
      <c r="C451" s="241"/>
      <c r="D451" s="231" t="s">
        <v>145</v>
      </c>
      <c r="E451" s="242" t="s">
        <v>1</v>
      </c>
      <c r="F451" s="243" t="s">
        <v>352</v>
      </c>
      <c r="G451" s="241"/>
      <c r="H451" s="244">
        <v>190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0" t="s">
        <v>145</v>
      </c>
      <c r="AU451" s="250" t="s">
        <v>143</v>
      </c>
      <c r="AV451" s="14" t="s">
        <v>143</v>
      </c>
      <c r="AW451" s="14" t="s">
        <v>30</v>
      </c>
      <c r="AX451" s="14" t="s">
        <v>81</v>
      </c>
      <c r="AY451" s="250" t="s">
        <v>135</v>
      </c>
    </row>
    <row r="452" s="2" customFormat="1" ht="24.15" customHeight="1">
      <c r="A452" s="38"/>
      <c r="B452" s="39"/>
      <c r="C452" s="215" t="s">
        <v>353</v>
      </c>
      <c r="D452" s="215" t="s">
        <v>138</v>
      </c>
      <c r="E452" s="216" t="s">
        <v>354</v>
      </c>
      <c r="F452" s="217" t="s">
        <v>355</v>
      </c>
      <c r="G452" s="218" t="s">
        <v>330</v>
      </c>
      <c r="H452" s="219">
        <v>16</v>
      </c>
      <c r="I452" s="220"/>
      <c r="J452" s="221">
        <f>ROUND(I452*H452,2)</f>
        <v>0</v>
      </c>
      <c r="K452" s="222"/>
      <c r="L452" s="44"/>
      <c r="M452" s="223" t="s">
        <v>1</v>
      </c>
      <c r="N452" s="224" t="s">
        <v>39</v>
      </c>
      <c r="O452" s="91"/>
      <c r="P452" s="225">
        <f>O452*H452</f>
        <v>0</v>
      </c>
      <c r="Q452" s="225">
        <v>0</v>
      </c>
      <c r="R452" s="225">
        <f>Q452*H452</f>
        <v>0</v>
      </c>
      <c r="S452" s="225">
        <v>0.001</v>
      </c>
      <c r="T452" s="226">
        <f>S452*H452</f>
        <v>0.016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7" t="s">
        <v>142</v>
      </c>
      <c r="AT452" s="227" t="s">
        <v>138</v>
      </c>
      <c r="AU452" s="227" t="s">
        <v>143</v>
      </c>
      <c r="AY452" s="17" t="s">
        <v>135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7" t="s">
        <v>143</v>
      </c>
      <c r="BK452" s="228">
        <f>ROUND(I452*H452,2)</f>
        <v>0</v>
      </c>
      <c r="BL452" s="17" t="s">
        <v>142</v>
      </c>
      <c r="BM452" s="227" t="s">
        <v>356</v>
      </c>
    </row>
    <row r="453" s="14" customFormat="1">
      <c r="A453" s="14"/>
      <c r="B453" s="240"/>
      <c r="C453" s="241"/>
      <c r="D453" s="231" t="s">
        <v>145</v>
      </c>
      <c r="E453" s="242" t="s">
        <v>1</v>
      </c>
      <c r="F453" s="243" t="s">
        <v>263</v>
      </c>
      <c r="G453" s="241"/>
      <c r="H453" s="244">
        <v>16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0" t="s">
        <v>145</v>
      </c>
      <c r="AU453" s="250" t="s">
        <v>143</v>
      </c>
      <c r="AV453" s="14" t="s">
        <v>143</v>
      </c>
      <c r="AW453" s="14" t="s">
        <v>30</v>
      </c>
      <c r="AX453" s="14" t="s">
        <v>81</v>
      </c>
      <c r="AY453" s="250" t="s">
        <v>135</v>
      </c>
    </row>
    <row r="454" s="2" customFormat="1" ht="33" customHeight="1">
      <c r="A454" s="38"/>
      <c r="B454" s="39"/>
      <c r="C454" s="215" t="s">
        <v>357</v>
      </c>
      <c r="D454" s="215" t="s">
        <v>138</v>
      </c>
      <c r="E454" s="216" t="s">
        <v>358</v>
      </c>
      <c r="F454" s="217" t="s">
        <v>359</v>
      </c>
      <c r="G454" s="218" t="s">
        <v>141</v>
      </c>
      <c r="H454" s="219">
        <v>28.643000000000001</v>
      </c>
      <c r="I454" s="220"/>
      <c r="J454" s="221">
        <f>ROUND(I454*H454,2)</f>
        <v>0</v>
      </c>
      <c r="K454" s="222"/>
      <c r="L454" s="44"/>
      <c r="M454" s="223" t="s">
        <v>1</v>
      </c>
      <c r="N454" s="224" t="s">
        <v>39</v>
      </c>
      <c r="O454" s="91"/>
      <c r="P454" s="225">
        <f>O454*H454</f>
        <v>0</v>
      </c>
      <c r="Q454" s="225">
        <v>0</v>
      </c>
      <c r="R454" s="225">
        <f>Q454*H454</f>
        <v>0</v>
      </c>
      <c r="S454" s="225">
        <v>0.045999999999999999</v>
      </c>
      <c r="T454" s="226">
        <f>S454*H454</f>
        <v>1.3175779999999999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142</v>
      </c>
      <c r="AT454" s="227" t="s">
        <v>138</v>
      </c>
      <c r="AU454" s="227" t="s">
        <v>143</v>
      </c>
      <c r="AY454" s="17" t="s">
        <v>135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143</v>
      </c>
      <c r="BK454" s="228">
        <f>ROUND(I454*H454,2)</f>
        <v>0</v>
      </c>
      <c r="BL454" s="17" t="s">
        <v>142</v>
      </c>
      <c r="BM454" s="227" t="s">
        <v>360</v>
      </c>
    </row>
    <row r="455" s="13" customFormat="1">
      <c r="A455" s="13"/>
      <c r="B455" s="229"/>
      <c r="C455" s="230"/>
      <c r="D455" s="231" t="s">
        <v>145</v>
      </c>
      <c r="E455" s="232" t="s">
        <v>1</v>
      </c>
      <c r="F455" s="233" t="s">
        <v>361</v>
      </c>
      <c r="G455" s="230"/>
      <c r="H455" s="232" t="s">
        <v>1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145</v>
      </c>
      <c r="AU455" s="239" t="s">
        <v>143</v>
      </c>
      <c r="AV455" s="13" t="s">
        <v>81</v>
      </c>
      <c r="AW455" s="13" t="s">
        <v>30</v>
      </c>
      <c r="AX455" s="13" t="s">
        <v>73</v>
      </c>
      <c r="AY455" s="239" t="s">
        <v>135</v>
      </c>
    </row>
    <row r="456" s="14" customFormat="1">
      <c r="A456" s="14"/>
      <c r="B456" s="240"/>
      <c r="C456" s="241"/>
      <c r="D456" s="231" t="s">
        <v>145</v>
      </c>
      <c r="E456" s="242" t="s">
        <v>1</v>
      </c>
      <c r="F456" s="243" t="s">
        <v>204</v>
      </c>
      <c r="G456" s="241"/>
      <c r="H456" s="244">
        <v>2.952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145</v>
      </c>
      <c r="AU456" s="250" t="s">
        <v>143</v>
      </c>
      <c r="AV456" s="14" t="s">
        <v>143</v>
      </c>
      <c r="AW456" s="14" t="s">
        <v>30</v>
      </c>
      <c r="AX456" s="14" t="s">
        <v>73</v>
      </c>
      <c r="AY456" s="250" t="s">
        <v>135</v>
      </c>
    </row>
    <row r="457" s="13" customFormat="1">
      <c r="A457" s="13"/>
      <c r="B457" s="229"/>
      <c r="C457" s="230"/>
      <c r="D457" s="231" t="s">
        <v>145</v>
      </c>
      <c r="E457" s="232" t="s">
        <v>1</v>
      </c>
      <c r="F457" s="233" t="s">
        <v>362</v>
      </c>
      <c r="G457" s="230"/>
      <c r="H457" s="232" t="s">
        <v>1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145</v>
      </c>
      <c r="AU457" s="239" t="s">
        <v>143</v>
      </c>
      <c r="AV457" s="13" t="s">
        <v>81</v>
      </c>
      <c r="AW457" s="13" t="s">
        <v>30</v>
      </c>
      <c r="AX457" s="13" t="s">
        <v>73</v>
      </c>
      <c r="AY457" s="239" t="s">
        <v>135</v>
      </c>
    </row>
    <row r="458" s="14" customFormat="1">
      <c r="A458" s="14"/>
      <c r="B458" s="240"/>
      <c r="C458" s="241"/>
      <c r="D458" s="231" t="s">
        <v>145</v>
      </c>
      <c r="E458" s="242" t="s">
        <v>1</v>
      </c>
      <c r="F458" s="243" t="s">
        <v>205</v>
      </c>
      <c r="G458" s="241"/>
      <c r="H458" s="244">
        <v>4.6849999999999996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145</v>
      </c>
      <c r="AU458" s="250" t="s">
        <v>143</v>
      </c>
      <c r="AV458" s="14" t="s">
        <v>143</v>
      </c>
      <c r="AW458" s="14" t="s">
        <v>30</v>
      </c>
      <c r="AX458" s="14" t="s">
        <v>73</v>
      </c>
      <c r="AY458" s="250" t="s">
        <v>135</v>
      </c>
    </row>
    <row r="459" s="13" customFormat="1">
      <c r="A459" s="13"/>
      <c r="B459" s="229"/>
      <c r="C459" s="230"/>
      <c r="D459" s="231" t="s">
        <v>145</v>
      </c>
      <c r="E459" s="232" t="s">
        <v>1</v>
      </c>
      <c r="F459" s="233" t="s">
        <v>363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145</v>
      </c>
      <c r="AU459" s="239" t="s">
        <v>143</v>
      </c>
      <c r="AV459" s="13" t="s">
        <v>81</v>
      </c>
      <c r="AW459" s="13" t="s">
        <v>30</v>
      </c>
      <c r="AX459" s="13" t="s">
        <v>73</v>
      </c>
      <c r="AY459" s="239" t="s">
        <v>135</v>
      </c>
    </row>
    <row r="460" s="14" customFormat="1">
      <c r="A460" s="14"/>
      <c r="B460" s="240"/>
      <c r="C460" s="241"/>
      <c r="D460" s="231" t="s">
        <v>145</v>
      </c>
      <c r="E460" s="242" t="s">
        <v>1</v>
      </c>
      <c r="F460" s="243" t="s">
        <v>207</v>
      </c>
      <c r="G460" s="241"/>
      <c r="H460" s="244">
        <v>21.006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145</v>
      </c>
      <c r="AU460" s="250" t="s">
        <v>143</v>
      </c>
      <c r="AV460" s="14" t="s">
        <v>143</v>
      </c>
      <c r="AW460" s="14" t="s">
        <v>30</v>
      </c>
      <c r="AX460" s="14" t="s">
        <v>73</v>
      </c>
      <c r="AY460" s="250" t="s">
        <v>135</v>
      </c>
    </row>
    <row r="461" s="15" customFormat="1">
      <c r="A461" s="15"/>
      <c r="B461" s="251"/>
      <c r="C461" s="252"/>
      <c r="D461" s="231" t="s">
        <v>145</v>
      </c>
      <c r="E461" s="253" t="s">
        <v>1</v>
      </c>
      <c r="F461" s="254" t="s">
        <v>153</v>
      </c>
      <c r="G461" s="252"/>
      <c r="H461" s="255">
        <v>28.643000000000001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1" t="s">
        <v>145</v>
      </c>
      <c r="AU461" s="261" t="s">
        <v>143</v>
      </c>
      <c r="AV461" s="15" t="s">
        <v>142</v>
      </c>
      <c r="AW461" s="15" t="s">
        <v>30</v>
      </c>
      <c r="AX461" s="15" t="s">
        <v>81</v>
      </c>
      <c r="AY461" s="261" t="s">
        <v>135</v>
      </c>
    </row>
    <row r="462" s="12" customFormat="1" ht="22.8" customHeight="1">
      <c r="A462" s="12"/>
      <c r="B462" s="199"/>
      <c r="C462" s="200"/>
      <c r="D462" s="201" t="s">
        <v>72</v>
      </c>
      <c r="E462" s="213" t="s">
        <v>364</v>
      </c>
      <c r="F462" s="213" t="s">
        <v>365</v>
      </c>
      <c r="G462" s="200"/>
      <c r="H462" s="200"/>
      <c r="I462" s="203"/>
      <c r="J462" s="214">
        <f>BK462</f>
        <v>0</v>
      </c>
      <c r="K462" s="200"/>
      <c r="L462" s="205"/>
      <c r="M462" s="206"/>
      <c r="N462" s="207"/>
      <c r="O462" s="207"/>
      <c r="P462" s="208">
        <f>SUM(P463:P469)</f>
        <v>0</v>
      </c>
      <c r="Q462" s="207"/>
      <c r="R462" s="208">
        <f>SUM(R463:R469)</f>
        <v>0</v>
      </c>
      <c r="S462" s="207"/>
      <c r="T462" s="209">
        <f>SUM(T463:T469)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0" t="s">
        <v>81</v>
      </c>
      <c r="AT462" s="211" t="s">
        <v>72</v>
      </c>
      <c r="AU462" s="211" t="s">
        <v>81</v>
      </c>
      <c r="AY462" s="210" t="s">
        <v>135</v>
      </c>
      <c r="BK462" s="212">
        <f>SUM(BK463:BK469)</f>
        <v>0</v>
      </c>
    </row>
    <row r="463" s="2" customFormat="1" ht="24.15" customHeight="1">
      <c r="A463" s="38"/>
      <c r="B463" s="39"/>
      <c r="C463" s="215" t="s">
        <v>366</v>
      </c>
      <c r="D463" s="215" t="s">
        <v>138</v>
      </c>
      <c r="E463" s="216" t="s">
        <v>367</v>
      </c>
      <c r="F463" s="217" t="s">
        <v>368</v>
      </c>
      <c r="G463" s="218" t="s">
        <v>369</v>
      </c>
      <c r="H463" s="219">
        <v>12.773</v>
      </c>
      <c r="I463" s="220"/>
      <c r="J463" s="221">
        <f>ROUND(I463*H463,2)</f>
        <v>0</v>
      </c>
      <c r="K463" s="222"/>
      <c r="L463" s="44"/>
      <c r="M463" s="223" t="s">
        <v>1</v>
      </c>
      <c r="N463" s="224" t="s">
        <v>39</v>
      </c>
      <c r="O463" s="91"/>
      <c r="P463" s="225">
        <f>O463*H463</f>
        <v>0</v>
      </c>
      <c r="Q463" s="225">
        <v>0</v>
      </c>
      <c r="R463" s="225">
        <f>Q463*H463</f>
        <v>0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142</v>
      </c>
      <c r="AT463" s="227" t="s">
        <v>138</v>
      </c>
      <c r="AU463" s="227" t="s">
        <v>143</v>
      </c>
      <c r="AY463" s="17" t="s">
        <v>135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143</v>
      </c>
      <c r="BK463" s="228">
        <f>ROUND(I463*H463,2)</f>
        <v>0</v>
      </c>
      <c r="BL463" s="17" t="s">
        <v>142</v>
      </c>
      <c r="BM463" s="227" t="s">
        <v>370</v>
      </c>
    </row>
    <row r="464" s="2" customFormat="1" ht="33" customHeight="1">
      <c r="A464" s="38"/>
      <c r="B464" s="39"/>
      <c r="C464" s="215" t="s">
        <v>371</v>
      </c>
      <c r="D464" s="215" t="s">
        <v>138</v>
      </c>
      <c r="E464" s="216" t="s">
        <v>372</v>
      </c>
      <c r="F464" s="217" t="s">
        <v>373</v>
      </c>
      <c r="G464" s="218" t="s">
        <v>369</v>
      </c>
      <c r="H464" s="219">
        <v>319.32499999999999</v>
      </c>
      <c r="I464" s="220"/>
      <c r="J464" s="221">
        <f>ROUND(I464*H464,2)</f>
        <v>0</v>
      </c>
      <c r="K464" s="222"/>
      <c r="L464" s="44"/>
      <c r="M464" s="223" t="s">
        <v>1</v>
      </c>
      <c r="N464" s="224" t="s">
        <v>39</v>
      </c>
      <c r="O464" s="91"/>
      <c r="P464" s="225">
        <f>O464*H464</f>
        <v>0</v>
      </c>
      <c r="Q464" s="225">
        <v>0</v>
      </c>
      <c r="R464" s="225">
        <f>Q464*H464</f>
        <v>0</v>
      </c>
      <c r="S464" s="225">
        <v>0</v>
      </c>
      <c r="T464" s="22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142</v>
      </c>
      <c r="AT464" s="227" t="s">
        <v>138</v>
      </c>
      <c r="AU464" s="227" t="s">
        <v>143</v>
      </c>
      <c r="AY464" s="17" t="s">
        <v>135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143</v>
      </c>
      <c r="BK464" s="228">
        <f>ROUND(I464*H464,2)</f>
        <v>0</v>
      </c>
      <c r="BL464" s="17" t="s">
        <v>142</v>
      </c>
      <c r="BM464" s="227" t="s">
        <v>374</v>
      </c>
    </row>
    <row r="465" s="14" customFormat="1">
      <c r="A465" s="14"/>
      <c r="B465" s="240"/>
      <c r="C465" s="241"/>
      <c r="D465" s="231" t="s">
        <v>145</v>
      </c>
      <c r="E465" s="241"/>
      <c r="F465" s="243" t="s">
        <v>375</v>
      </c>
      <c r="G465" s="241"/>
      <c r="H465" s="244">
        <v>319.32499999999999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0" t="s">
        <v>145</v>
      </c>
      <c r="AU465" s="250" t="s">
        <v>143</v>
      </c>
      <c r="AV465" s="14" t="s">
        <v>143</v>
      </c>
      <c r="AW465" s="14" t="s">
        <v>4</v>
      </c>
      <c r="AX465" s="14" t="s">
        <v>81</v>
      </c>
      <c r="AY465" s="250" t="s">
        <v>135</v>
      </c>
    </row>
    <row r="466" s="2" customFormat="1" ht="24.15" customHeight="1">
      <c r="A466" s="38"/>
      <c r="B466" s="39"/>
      <c r="C466" s="215" t="s">
        <v>376</v>
      </c>
      <c r="D466" s="215" t="s">
        <v>138</v>
      </c>
      <c r="E466" s="216" t="s">
        <v>377</v>
      </c>
      <c r="F466" s="217" t="s">
        <v>378</v>
      </c>
      <c r="G466" s="218" t="s">
        <v>369</v>
      </c>
      <c r="H466" s="219">
        <v>12.773</v>
      </c>
      <c r="I466" s="220"/>
      <c r="J466" s="221">
        <f>ROUND(I466*H466,2)</f>
        <v>0</v>
      </c>
      <c r="K466" s="222"/>
      <c r="L466" s="44"/>
      <c r="M466" s="223" t="s">
        <v>1</v>
      </c>
      <c r="N466" s="224" t="s">
        <v>39</v>
      </c>
      <c r="O466" s="91"/>
      <c r="P466" s="225">
        <f>O466*H466</f>
        <v>0</v>
      </c>
      <c r="Q466" s="225">
        <v>0</v>
      </c>
      <c r="R466" s="225">
        <f>Q466*H466</f>
        <v>0</v>
      </c>
      <c r="S466" s="225">
        <v>0</v>
      </c>
      <c r="T466" s="22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7" t="s">
        <v>142</v>
      </c>
      <c r="AT466" s="227" t="s">
        <v>138</v>
      </c>
      <c r="AU466" s="227" t="s">
        <v>143</v>
      </c>
      <c r="AY466" s="17" t="s">
        <v>135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143</v>
      </c>
      <c r="BK466" s="228">
        <f>ROUND(I466*H466,2)</f>
        <v>0</v>
      </c>
      <c r="BL466" s="17" t="s">
        <v>142</v>
      </c>
      <c r="BM466" s="227" t="s">
        <v>379</v>
      </c>
    </row>
    <row r="467" s="2" customFormat="1" ht="24.15" customHeight="1">
      <c r="A467" s="38"/>
      <c r="B467" s="39"/>
      <c r="C467" s="215" t="s">
        <v>380</v>
      </c>
      <c r="D467" s="215" t="s">
        <v>138</v>
      </c>
      <c r="E467" s="216" t="s">
        <v>381</v>
      </c>
      <c r="F467" s="217" t="s">
        <v>382</v>
      </c>
      <c r="G467" s="218" t="s">
        <v>369</v>
      </c>
      <c r="H467" s="219">
        <v>242.68700000000001</v>
      </c>
      <c r="I467" s="220"/>
      <c r="J467" s="221">
        <f>ROUND(I467*H467,2)</f>
        <v>0</v>
      </c>
      <c r="K467" s="222"/>
      <c r="L467" s="44"/>
      <c r="M467" s="223" t="s">
        <v>1</v>
      </c>
      <c r="N467" s="224" t="s">
        <v>39</v>
      </c>
      <c r="O467" s="91"/>
      <c r="P467" s="225">
        <f>O467*H467</f>
        <v>0</v>
      </c>
      <c r="Q467" s="225">
        <v>0</v>
      </c>
      <c r="R467" s="225">
        <f>Q467*H467</f>
        <v>0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142</v>
      </c>
      <c r="AT467" s="227" t="s">
        <v>138</v>
      </c>
      <c r="AU467" s="227" t="s">
        <v>143</v>
      </c>
      <c r="AY467" s="17" t="s">
        <v>135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143</v>
      </c>
      <c r="BK467" s="228">
        <f>ROUND(I467*H467,2)</f>
        <v>0</v>
      </c>
      <c r="BL467" s="17" t="s">
        <v>142</v>
      </c>
      <c r="BM467" s="227" t="s">
        <v>383</v>
      </c>
    </row>
    <row r="468" s="14" customFormat="1">
      <c r="A468" s="14"/>
      <c r="B468" s="240"/>
      <c r="C468" s="241"/>
      <c r="D468" s="231" t="s">
        <v>145</v>
      </c>
      <c r="E468" s="241"/>
      <c r="F468" s="243" t="s">
        <v>384</v>
      </c>
      <c r="G468" s="241"/>
      <c r="H468" s="244">
        <v>242.68700000000001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145</v>
      </c>
      <c r="AU468" s="250" t="s">
        <v>143</v>
      </c>
      <c r="AV468" s="14" t="s">
        <v>143</v>
      </c>
      <c r="AW468" s="14" t="s">
        <v>4</v>
      </c>
      <c r="AX468" s="14" t="s">
        <v>81</v>
      </c>
      <c r="AY468" s="250" t="s">
        <v>135</v>
      </c>
    </row>
    <row r="469" s="2" customFormat="1" ht="33" customHeight="1">
      <c r="A469" s="38"/>
      <c r="B469" s="39"/>
      <c r="C469" s="215" t="s">
        <v>385</v>
      </c>
      <c r="D469" s="215" t="s">
        <v>138</v>
      </c>
      <c r="E469" s="216" t="s">
        <v>386</v>
      </c>
      <c r="F469" s="217" t="s">
        <v>387</v>
      </c>
      <c r="G469" s="218" t="s">
        <v>369</v>
      </c>
      <c r="H469" s="219">
        <v>12.773</v>
      </c>
      <c r="I469" s="220"/>
      <c r="J469" s="221">
        <f>ROUND(I469*H469,2)</f>
        <v>0</v>
      </c>
      <c r="K469" s="222"/>
      <c r="L469" s="44"/>
      <c r="M469" s="223" t="s">
        <v>1</v>
      </c>
      <c r="N469" s="224" t="s">
        <v>39</v>
      </c>
      <c r="O469" s="91"/>
      <c r="P469" s="225">
        <f>O469*H469</f>
        <v>0</v>
      </c>
      <c r="Q469" s="225">
        <v>0</v>
      </c>
      <c r="R469" s="225">
        <f>Q469*H469</f>
        <v>0</v>
      </c>
      <c r="S469" s="225">
        <v>0</v>
      </c>
      <c r="T469" s="22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7" t="s">
        <v>142</v>
      </c>
      <c r="AT469" s="227" t="s">
        <v>138</v>
      </c>
      <c r="AU469" s="227" t="s">
        <v>143</v>
      </c>
      <c r="AY469" s="17" t="s">
        <v>135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7" t="s">
        <v>143</v>
      </c>
      <c r="BK469" s="228">
        <f>ROUND(I469*H469,2)</f>
        <v>0</v>
      </c>
      <c r="BL469" s="17" t="s">
        <v>142</v>
      </c>
      <c r="BM469" s="227" t="s">
        <v>388</v>
      </c>
    </row>
    <row r="470" s="12" customFormat="1" ht="22.8" customHeight="1">
      <c r="A470" s="12"/>
      <c r="B470" s="199"/>
      <c r="C470" s="200"/>
      <c r="D470" s="201" t="s">
        <v>72</v>
      </c>
      <c r="E470" s="213" t="s">
        <v>389</v>
      </c>
      <c r="F470" s="213" t="s">
        <v>390</v>
      </c>
      <c r="G470" s="200"/>
      <c r="H470" s="200"/>
      <c r="I470" s="203"/>
      <c r="J470" s="214">
        <f>BK470</f>
        <v>0</v>
      </c>
      <c r="K470" s="200"/>
      <c r="L470" s="205"/>
      <c r="M470" s="206"/>
      <c r="N470" s="207"/>
      <c r="O470" s="207"/>
      <c r="P470" s="208">
        <f>SUM(P471:P473)</f>
        <v>0</v>
      </c>
      <c r="Q470" s="207"/>
      <c r="R470" s="208">
        <f>SUM(R471:R473)</f>
        <v>0</v>
      </c>
      <c r="S470" s="207"/>
      <c r="T470" s="209">
        <f>SUM(T471:T473)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0" t="s">
        <v>81</v>
      </c>
      <c r="AT470" s="211" t="s">
        <v>72</v>
      </c>
      <c r="AU470" s="211" t="s">
        <v>81</v>
      </c>
      <c r="AY470" s="210" t="s">
        <v>135</v>
      </c>
      <c r="BK470" s="212">
        <f>SUM(BK471:BK473)</f>
        <v>0</v>
      </c>
    </row>
    <row r="471" s="2" customFormat="1" ht="21.75" customHeight="1">
      <c r="A471" s="38"/>
      <c r="B471" s="39"/>
      <c r="C471" s="215" t="s">
        <v>391</v>
      </c>
      <c r="D471" s="215" t="s">
        <v>138</v>
      </c>
      <c r="E471" s="216" t="s">
        <v>392</v>
      </c>
      <c r="F471" s="217" t="s">
        <v>393</v>
      </c>
      <c r="G471" s="218" t="s">
        <v>369</v>
      </c>
      <c r="H471" s="219">
        <v>8.3140000000000001</v>
      </c>
      <c r="I471" s="220"/>
      <c r="J471" s="221">
        <f>ROUND(I471*H471,2)</f>
        <v>0</v>
      </c>
      <c r="K471" s="222"/>
      <c r="L471" s="44"/>
      <c r="M471" s="223" t="s">
        <v>1</v>
      </c>
      <c r="N471" s="224" t="s">
        <v>39</v>
      </c>
      <c r="O471" s="91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7" t="s">
        <v>142</v>
      </c>
      <c r="AT471" s="227" t="s">
        <v>138</v>
      </c>
      <c r="AU471" s="227" t="s">
        <v>143</v>
      </c>
      <c r="AY471" s="17" t="s">
        <v>135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7" t="s">
        <v>143</v>
      </c>
      <c r="BK471" s="228">
        <f>ROUND(I471*H471,2)</f>
        <v>0</v>
      </c>
      <c r="BL471" s="17" t="s">
        <v>142</v>
      </c>
      <c r="BM471" s="227" t="s">
        <v>394</v>
      </c>
    </row>
    <row r="472" s="2" customFormat="1" ht="24.15" customHeight="1">
      <c r="A472" s="38"/>
      <c r="B472" s="39"/>
      <c r="C472" s="215" t="s">
        <v>395</v>
      </c>
      <c r="D472" s="215" t="s">
        <v>138</v>
      </c>
      <c r="E472" s="216" t="s">
        <v>396</v>
      </c>
      <c r="F472" s="217" t="s">
        <v>397</v>
      </c>
      <c r="G472" s="218" t="s">
        <v>369</v>
      </c>
      <c r="H472" s="219">
        <v>16.628</v>
      </c>
      <c r="I472" s="220"/>
      <c r="J472" s="221">
        <f>ROUND(I472*H472,2)</f>
        <v>0</v>
      </c>
      <c r="K472" s="222"/>
      <c r="L472" s="44"/>
      <c r="M472" s="223" t="s">
        <v>1</v>
      </c>
      <c r="N472" s="224" t="s">
        <v>39</v>
      </c>
      <c r="O472" s="91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142</v>
      </c>
      <c r="AT472" s="227" t="s">
        <v>138</v>
      </c>
      <c r="AU472" s="227" t="s">
        <v>143</v>
      </c>
      <c r="AY472" s="17" t="s">
        <v>135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143</v>
      </c>
      <c r="BK472" s="228">
        <f>ROUND(I472*H472,2)</f>
        <v>0</v>
      </c>
      <c r="BL472" s="17" t="s">
        <v>142</v>
      </c>
      <c r="BM472" s="227" t="s">
        <v>398</v>
      </c>
    </row>
    <row r="473" s="14" customFormat="1">
      <c r="A473" s="14"/>
      <c r="B473" s="240"/>
      <c r="C473" s="241"/>
      <c r="D473" s="231" t="s">
        <v>145</v>
      </c>
      <c r="E473" s="241"/>
      <c r="F473" s="243" t="s">
        <v>399</v>
      </c>
      <c r="G473" s="241"/>
      <c r="H473" s="244">
        <v>16.628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0" t="s">
        <v>145</v>
      </c>
      <c r="AU473" s="250" t="s">
        <v>143</v>
      </c>
      <c r="AV473" s="14" t="s">
        <v>143</v>
      </c>
      <c r="AW473" s="14" t="s">
        <v>4</v>
      </c>
      <c r="AX473" s="14" t="s">
        <v>81</v>
      </c>
      <c r="AY473" s="250" t="s">
        <v>135</v>
      </c>
    </row>
    <row r="474" s="12" customFormat="1" ht="25.92" customHeight="1">
      <c r="A474" s="12"/>
      <c r="B474" s="199"/>
      <c r="C474" s="200"/>
      <c r="D474" s="201" t="s">
        <v>72</v>
      </c>
      <c r="E474" s="202" t="s">
        <v>400</v>
      </c>
      <c r="F474" s="202" t="s">
        <v>401</v>
      </c>
      <c r="G474" s="200"/>
      <c r="H474" s="200"/>
      <c r="I474" s="203"/>
      <c r="J474" s="204">
        <f>BK474</f>
        <v>0</v>
      </c>
      <c r="K474" s="200"/>
      <c r="L474" s="205"/>
      <c r="M474" s="206"/>
      <c r="N474" s="207"/>
      <c r="O474" s="207"/>
      <c r="P474" s="208">
        <f>P475+P506+P596+P713+P788+P796+P848+P1319+P1361+P1420+P1428+P1544+P1593+P1636+P1727+P2015+P2316</f>
        <v>0</v>
      </c>
      <c r="Q474" s="207"/>
      <c r="R474" s="208">
        <f>R475+R506+R596+R713+R788+R796+R848+R1319+R1361+R1420+R1428+R1544+R1593+R1636+R1727+R2015+R2316</f>
        <v>2.95039684304</v>
      </c>
      <c r="S474" s="207"/>
      <c r="T474" s="209">
        <f>T475+T506+T596+T713+T788+T796+T848+T1319+T1361+T1420+T1428+T1544+T1593+T1636+T1727+T2015+T2316</f>
        <v>8.7476783200000003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143</v>
      </c>
      <c r="AT474" s="211" t="s">
        <v>72</v>
      </c>
      <c r="AU474" s="211" t="s">
        <v>73</v>
      </c>
      <c r="AY474" s="210" t="s">
        <v>135</v>
      </c>
      <c r="BK474" s="212">
        <f>BK475+BK506+BK596+BK713+BK788+BK796+BK848+BK1319+BK1361+BK1420+BK1428+BK1544+BK1593+BK1636+BK1727+BK2015+BK2316</f>
        <v>0</v>
      </c>
    </row>
    <row r="475" s="12" customFormat="1" ht="22.8" customHeight="1">
      <c r="A475" s="12"/>
      <c r="B475" s="199"/>
      <c r="C475" s="200"/>
      <c r="D475" s="201" t="s">
        <v>72</v>
      </c>
      <c r="E475" s="213" t="s">
        <v>402</v>
      </c>
      <c r="F475" s="213" t="s">
        <v>403</v>
      </c>
      <c r="G475" s="200"/>
      <c r="H475" s="200"/>
      <c r="I475" s="203"/>
      <c r="J475" s="214">
        <f>BK475</f>
        <v>0</v>
      </c>
      <c r="K475" s="200"/>
      <c r="L475" s="205"/>
      <c r="M475" s="206"/>
      <c r="N475" s="207"/>
      <c r="O475" s="207"/>
      <c r="P475" s="208">
        <f>SUM(P476:P505)</f>
        <v>0</v>
      </c>
      <c r="Q475" s="207"/>
      <c r="R475" s="208">
        <f>SUM(R476:R505)</f>
        <v>0.05784013000000001</v>
      </c>
      <c r="S475" s="207"/>
      <c r="T475" s="209">
        <f>SUM(T476:T505)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0" t="s">
        <v>143</v>
      </c>
      <c r="AT475" s="211" t="s">
        <v>72</v>
      </c>
      <c r="AU475" s="211" t="s">
        <v>81</v>
      </c>
      <c r="AY475" s="210" t="s">
        <v>135</v>
      </c>
      <c r="BK475" s="212">
        <f>SUM(BK476:BK505)</f>
        <v>0</v>
      </c>
    </row>
    <row r="476" s="2" customFormat="1" ht="24.15" customHeight="1">
      <c r="A476" s="38"/>
      <c r="B476" s="39"/>
      <c r="C476" s="215" t="s">
        <v>404</v>
      </c>
      <c r="D476" s="215" t="s">
        <v>138</v>
      </c>
      <c r="E476" s="216" t="s">
        <v>405</v>
      </c>
      <c r="F476" s="217" t="s">
        <v>406</v>
      </c>
      <c r="G476" s="218" t="s">
        <v>330</v>
      </c>
      <c r="H476" s="219">
        <v>13.507999999999999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39</v>
      </c>
      <c r="O476" s="91"/>
      <c r="P476" s="225">
        <f>O476*H476</f>
        <v>0</v>
      </c>
      <c r="Q476" s="225">
        <v>0</v>
      </c>
      <c r="R476" s="225">
        <f>Q476*H476</f>
        <v>0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263</v>
      </c>
      <c r="AT476" s="227" t="s">
        <v>138</v>
      </c>
      <c r="AU476" s="227" t="s">
        <v>143</v>
      </c>
      <c r="AY476" s="17" t="s">
        <v>135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143</v>
      </c>
      <c r="BK476" s="228">
        <f>ROUND(I476*H476,2)</f>
        <v>0</v>
      </c>
      <c r="BL476" s="17" t="s">
        <v>263</v>
      </c>
      <c r="BM476" s="227" t="s">
        <v>407</v>
      </c>
    </row>
    <row r="477" s="13" customFormat="1">
      <c r="A477" s="13"/>
      <c r="B477" s="229"/>
      <c r="C477" s="230"/>
      <c r="D477" s="231" t="s">
        <v>145</v>
      </c>
      <c r="E477" s="232" t="s">
        <v>1</v>
      </c>
      <c r="F477" s="233" t="s">
        <v>408</v>
      </c>
      <c r="G477" s="230"/>
      <c r="H477" s="232" t="s">
        <v>1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145</v>
      </c>
      <c r="AU477" s="239" t="s">
        <v>143</v>
      </c>
      <c r="AV477" s="13" t="s">
        <v>81</v>
      </c>
      <c r="AW477" s="13" t="s">
        <v>30</v>
      </c>
      <c r="AX477" s="13" t="s">
        <v>73</v>
      </c>
      <c r="AY477" s="239" t="s">
        <v>135</v>
      </c>
    </row>
    <row r="478" s="14" customFormat="1">
      <c r="A478" s="14"/>
      <c r="B478" s="240"/>
      <c r="C478" s="241"/>
      <c r="D478" s="231" t="s">
        <v>145</v>
      </c>
      <c r="E478" s="242" t="s">
        <v>1</v>
      </c>
      <c r="F478" s="243" t="s">
        <v>409</v>
      </c>
      <c r="G478" s="241"/>
      <c r="H478" s="244">
        <v>11.308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145</v>
      </c>
      <c r="AU478" s="250" t="s">
        <v>143</v>
      </c>
      <c r="AV478" s="14" t="s">
        <v>143</v>
      </c>
      <c r="AW478" s="14" t="s">
        <v>30</v>
      </c>
      <c r="AX478" s="14" t="s">
        <v>73</v>
      </c>
      <c r="AY478" s="250" t="s">
        <v>135</v>
      </c>
    </row>
    <row r="479" s="13" customFormat="1">
      <c r="A479" s="13"/>
      <c r="B479" s="229"/>
      <c r="C479" s="230"/>
      <c r="D479" s="231" t="s">
        <v>145</v>
      </c>
      <c r="E479" s="232" t="s">
        <v>1</v>
      </c>
      <c r="F479" s="233" t="s">
        <v>410</v>
      </c>
      <c r="G479" s="230"/>
      <c r="H479" s="232" t="s">
        <v>1</v>
      </c>
      <c r="I479" s="234"/>
      <c r="J479" s="230"/>
      <c r="K479" s="230"/>
      <c r="L479" s="235"/>
      <c r="M479" s="236"/>
      <c r="N479" s="237"/>
      <c r="O479" s="237"/>
      <c r="P479" s="237"/>
      <c r="Q479" s="237"/>
      <c r="R479" s="237"/>
      <c r="S479" s="237"/>
      <c r="T479" s="23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9" t="s">
        <v>145</v>
      </c>
      <c r="AU479" s="239" t="s">
        <v>143</v>
      </c>
      <c r="AV479" s="13" t="s">
        <v>81</v>
      </c>
      <c r="AW479" s="13" t="s">
        <v>30</v>
      </c>
      <c r="AX479" s="13" t="s">
        <v>73</v>
      </c>
      <c r="AY479" s="239" t="s">
        <v>135</v>
      </c>
    </row>
    <row r="480" s="14" customFormat="1">
      <c r="A480" s="14"/>
      <c r="B480" s="240"/>
      <c r="C480" s="241"/>
      <c r="D480" s="231" t="s">
        <v>145</v>
      </c>
      <c r="E480" s="242" t="s">
        <v>1</v>
      </c>
      <c r="F480" s="243" t="s">
        <v>411</v>
      </c>
      <c r="G480" s="241"/>
      <c r="H480" s="244">
        <v>2.2000000000000002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145</v>
      </c>
      <c r="AU480" s="250" t="s">
        <v>143</v>
      </c>
      <c r="AV480" s="14" t="s">
        <v>143</v>
      </c>
      <c r="AW480" s="14" t="s">
        <v>30</v>
      </c>
      <c r="AX480" s="14" t="s">
        <v>73</v>
      </c>
      <c r="AY480" s="250" t="s">
        <v>135</v>
      </c>
    </row>
    <row r="481" s="15" customFormat="1">
      <c r="A481" s="15"/>
      <c r="B481" s="251"/>
      <c r="C481" s="252"/>
      <c r="D481" s="231" t="s">
        <v>145</v>
      </c>
      <c r="E481" s="253" t="s">
        <v>1</v>
      </c>
      <c r="F481" s="254" t="s">
        <v>153</v>
      </c>
      <c r="G481" s="252"/>
      <c r="H481" s="255">
        <v>13.507999999999999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1" t="s">
        <v>145</v>
      </c>
      <c r="AU481" s="261" t="s">
        <v>143</v>
      </c>
      <c r="AV481" s="15" t="s">
        <v>142</v>
      </c>
      <c r="AW481" s="15" t="s">
        <v>30</v>
      </c>
      <c r="AX481" s="15" t="s">
        <v>81</v>
      </c>
      <c r="AY481" s="261" t="s">
        <v>135</v>
      </c>
    </row>
    <row r="482" s="2" customFormat="1" ht="16.5" customHeight="1">
      <c r="A482" s="38"/>
      <c r="B482" s="39"/>
      <c r="C482" s="262" t="s">
        <v>412</v>
      </c>
      <c r="D482" s="262" t="s">
        <v>413</v>
      </c>
      <c r="E482" s="263" t="s">
        <v>414</v>
      </c>
      <c r="F482" s="264" t="s">
        <v>415</v>
      </c>
      <c r="G482" s="265" t="s">
        <v>330</v>
      </c>
      <c r="H482" s="266">
        <v>14.183</v>
      </c>
      <c r="I482" s="267"/>
      <c r="J482" s="268">
        <f>ROUND(I482*H482,2)</f>
        <v>0</v>
      </c>
      <c r="K482" s="269"/>
      <c r="L482" s="270"/>
      <c r="M482" s="271" t="s">
        <v>1</v>
      </c>
      <c r="N482" s="272" t="s">
        <v>39</v>
      </c>
      <c r="O482" s="91"/>
      <c r="P482" s="225">
        <f>O482*H482</f>
        <v>0</v>
      </c>
      <c r="Q482" s="225">
        <v>3.0000000000000001E-05</v>
      </c>
      <c r="R482" s="225">
        <f>Q482*H482</f>
        <v>0.00042548999999999999</v>
      </c>
      <c r="S482" s="225">
        <v>0</v>
      </c>
      <c r="T482" s="22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7" t="s">
        <v>347</v>
      </c>
      <c r="AT482" s="227" t="s">
        <v>413</v>
      </c>
      <c r="AU482" s="227" t="s">
        <v>143</v>
      </c>
      <c r="AY482" s="17" t="s">
        <v>135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143</v>
      </c>
      <c r="BK482" s="228">
        <f>ROUND(I482*H482,2)</f>
        <v>0</v>
      </c>
      <c r="BL482" s="17" t="s">
        <v>263</v>
      </c>
      <c r="BM482" s="227" t="s">
        <v>416</v>
      </c>
    </row>
    <row r="483" s="14" customFormat="1">
      <c r="A483" s="14"/>
      <c r="B483" s="240"/>
      <c r="C483" s="241"/>
      <c r="D483" s="231" t="s">
        <v>145</v>
      </c>
      <c r="E483" s="241"/>
      <c r="F483" s="243" t="s">
        <v>417</v>
      </c>
      <c r="G483" s="241"/>
      <c r="H483" s="244">
        <v>14.183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145</v>
      </c>
      <c r="AU483" s="250" t="s">
        <v>143</v>
      </c>
      <c r="AV483" s="14" t="s">
        <v>143</v>
      </c>
      <c r="AW483" s="14" t="s">
        <v>4</v>
      </c>
      <c r="AX483" s="14" t="s">
        <v>81</v>
      </c>
      <c r="AY483" s="250" t="s">
        <v>135</v>
      </c>
    </row>
    <row r="484" s="2" customFormat="1" ht="24.15" customHeight="1">
      <c r="A484" s="38"/>
      <c r="B484" s="39"/>
      <c r="C484" s="215" t="s">
        <v>418</v>
      </c>
      <c r="D484" s="215" t="s">
        <v>138</v>
      </c>
      <c r="E484" s="216" t="s">
        <v>419</v>
      </c>
      <c r="F484" s="217" t="s">
        <v>420</v>
      </c>
      <c r="G484" s="218" t="s">
        <v>164</v>
      </c>
      <c r="H484" s="219">
        <v>8</v>
      </c>
      <c r="I484" s="220"/>
      <c r="J484" s="221">
        <f>ROUND(I484*H484,2)</f>
        <v>0</v>
      </c>
      <c r="K484" s="222"/>
      <c r="L484" s="44"/>
      <c r="M484" s="223" t="s">
        <v>1</v>
      </c>
      <c r="N484" s="224" t="s">
        <v>39</v>
      </c>
      <c r="O484" s="91"/>
      <c r="P484" s="225">
        <f>O484*H484</f>
        <v>0</v>
      </c>
      <c r="Q484" s="225">
        <v>0</v>
      </c>
      <c r="R484" s="225">
        <f>Q484*H484</f>
        <v>0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263</v>
      </c>
      <c r="AT484" s="227" t="s">
        <v>138</v>
      </c>
      <c r="AU484" s="227" t="s">
        <v>143</v>
      </c>
      <c r="AY484" s="17" t="s">
        <v>135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143</v>
      </c>
      <c r="BK484" s="228">
        <f>ROUND(I484*H484,2)</f>
        <v>0</v>
      </c>
      <c r="BL484" s="17" t="s">
        <v>263</v>
      </c>
      <c r="BM484" s="227" t="s">
        <v>421</v>
      </c>
    </row>
    <row r="485" s="13" customFormat="1">
      <c r="A485" s="13"/>
      <c r="B485" s="229"/>
      <c r="C485" s="230"/>
      <c r="D485" s="231" t="s">
        <v>145</v>
      </c>
      <c r="E485" s="232" t="s">
        <v>1</v>
      </c>
      <c r="F485" s="233" t="s">
        <v>422</v>
      </c>
      <c r="G485" s="230"/>
      <c r="H485" s="232" t="s">
        <v>1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145</v>
      </c>
      <c r="AU485" s="239" t="s">
        <v>143</v>
      </c>
      <c r="AV485" s="13" t="s">
        <v>81</v>
      </c>
      <c r="AW485" s="13" t="s">
        <v>30</v>
      </c>
      <c r="AX485" s="13" t="s">
        <v>73</v>
      </c>
      <c r="AY485" s="239" t="s">
        <v>135</v>
      </c>
    </row>
    <row r="486" s="14" customFormat="1">
      <c r="A486" s="14"/>
      <c r="B486" s="240"/>
      <c r="C486" s="241"/>
      <c r="D486" s="231" t="s">
        <v>145</v>
      </c>
      <c r="E486" s="242" t="s">
        <v>1</v>
      </c>
      <c r="F486" s="243" t="s">
        <v>161</v>
      </c>
      <c r="G486" s="241"/>
      <c r="H486" s="244">
        <v>6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145</v>
      </c>
      <c r="AU486" s="250" t="s">
        <v>143</v>
      </c>
      <c r="AV486" s="14" t="s">
        <v>143</v>
      </c>
      <c r="AW486" s="14" t="s">
        <v>30</v>
      </c>
      <c r="AX486" s="14" t="s">
        <v>73</v>
      </c>
      <c r="AY486" s="250" t="s">
        <v>135</v>
      </c>
    </row>
    <row r="487" s="13" customFormat="1">
      <c r="A487" s="13"/>
      <c r="B487" s="229"/>
      <c r="C487" s="230"/>
      <c r="D487" s="231" t="s">
        <v>145</v>
      </c>
      <c r="E487" s="232" t="s">
        <v>1</v>
      </c>
      <c r="F487" s="233" t="s">
        <v>423</v>
      </c>
      <c r="G487" s="230"/>
      <c r="H487" s="232" t="s">
        <v>1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9" t="s">
        <v>145</v>
      </c>
      <c r="AU487" s="239" t="s">
        <v>143</v>
      </c>
      <c r="AV487" s="13" t="s">
        <v>81</v>
      </c>
      <c r="AW487" s="13" t="s">
        <v>30</v>
      </c>
      <c r="AX487" s="13" t="s">
        <v>73</v>
      </c>
      <c r="AY487" s="239" t="s">
        <v>135</v>
      </c>
    </row>
    <row r="488" s="14" customFormat="1">
      <c r="A488" s="14"/>
      <c r="B488" s="240"/>
      <c r="C488" s="241"/>
      <c r="D488" s="231" t="s">
        <v>145</v>
      </c>
      <c r="E488" s="242" t="s">
        <v>1</v>
      </c>
      <c r="F488" s="243" t="s">
        <v>143</v>
      </c>
      <c r="G488" s="241"/>
      <c r="H488" s="244">
        <v>2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145</v>
      </c>
      <c r="AU488" s="250" t="s">
        <v>143</v>
      </c>
      <c r="AV488" s="14" t="s">
        <v>143</v>
      </c>
      <c r="AW488" s="14" t="s">
        <v>30</v>
      </c>
      <c r="AX488" s="14" t="s">
        <v>73</v>
      </c>
      <c r="AY488" s="250" t="s">
        <v>135</v>
      </c>
    </row>
    <row r="489" s="15" customFormat="1">
      <c r="A489" s="15"/>
      <c r="B489" s="251"/>
      <c r="C489" s="252"/>
      <c r="D489" s="231" t="s">
        <v>145</v>
      </c>
      <c r="E489" s="253" t="s">
        <v>1</v>
      </c>
      <c r="F489" s="254" t="s">
        <v>153</v>
      </c>
      <c r="G489" s="252"/>
      <c r="H489" s="255">
        <v>8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1" t="s">
        <v>145</v>
      </c>
      <c r="AU489" s="261" t="s">
        <v>143</v>
      </c>
      <c r="AV489" s="15" t="s">
        <v>142</v>
      </c>
      <c r="AW489" s="15" t="s">
        <v>30</v>
      </c>
      <c r="AX489" s="15" t="s">
        <v>81</v>
      </c>
      <c r="AY489" s="261" t="s">
        <v>135</v>
      </c>
    </row>
    <row r="490" s="2" customFormat="1" ht="16.5" customHeight="1">
      <c r="A490" s="38"/>
      <c r="B490" s="39"/>
      <c r="C490" s="262" t="s">
        <v>424</v>
      </c>
      <c r="D490" s="262" t="s">
        <v>413</v>
      </c>
      <c r="E490" s="263" t="s">
        <v>425</v>
      </c>
      <c r="F490" s="264" t="s">
        <v>426</v>
      </c>
      <c r="G490" s="265" t="s">
        <v>164</v>
      </c>
      <c r="H490" s="266">
        <v>6</v>
      </c>
      <c r="I490" s="267"/>
      <c r="J490" s="268">
        <f>ROUND(I490*H490,2)</f>
        <v>0</v>
      </c>
      <c r="K490" s="269"/>
      <c r="L490" s="270"/>
      <c r="M490" s="271" t="s">
        <v>1</v>
      </c>
      <c r="N490" s="272" t="s">
        <v>39</v>
      </c>
      <c r="O490" s="91"/>
      <c r="P490" s="225">
        <f>O490*H490</f>
        <v>0</v>
      </c>
      <c r="Q490" s="225">
        <v>4.0000000000000003E-05</v>
      </c>
      <c r="R490" s="225">
        <f>Q490*H490</f>
        <v>0.00024000000000000003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347</v>
      </c>
      <c r="AT490" s="227" t="s">
        <v>413</v>
      </c>
      <c r="AU490" s="227" t="s">
        <v>143</v>
      </c>
      <c r="AY490" s="17" t="s">
        <v>135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143</v>
      </c>
      <c r="BK490" s="228">
        <f>ROUND(I490*H490,2)</f>
        <v>0</v>
      </c>
      <c r="BL490" s="17" t="s">
        <v>263</v>
      </c>
      <c r="BM490" s="227" t="s">
        <v>427</v>
      </c>
    </row>
    <row r="491" s="14" customFormat="1">
      <c r="A491" s="14"/>
      <c r="B491" s="240"/>
      <c r="C491" s="241"/>
      <c r="D491" s="231" t="s">
        <v>145</v>
      </c>
      <c r="E491" s="241"/>
      <c r="F491" s="243" t="s">
        <v>428</v>
      </c>
      <c r="G491" s="241"/>
      <c r="H491" s="244">
        <v>6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0" t="s">
        <v>145</v>
      </c>
      <c r="AU491" s="250" t="s">
        <v>143</v>
      </c>
      <c r="AV491" s="14" t="s">
        <v>143</v>
      </c>
      <c r="AW491" s="14" t="s">
        <v>4</v>
      </c>
      <c r="AX491" s="14" t="s">
        <v>81</v>
      </c>
      <c r="AY491" s="250" t="s">
        <v>135</v>
      </c>
    </row>
    <row r="492" s="2" customFormat="1" ht="16.5" customHeight="1">
      <c r="A492" s="38"/>
      <c r="B492" s="39"/>
      <c r="C492" s="262" t="s">
        <v>429</v>
      </c>
      <c r="D492" s="262" t="s">
        <v>413</v>
      </c>
      <c r="E492" s="263" t="s">
        <v>430</v>
      </c>
      <c r="F492" s="264" t="s">
        <v>431</v>
      </c>
      <c r="G492" s="265" t="s">
        <v>164</v>
      </c>
      <c r="H492" s="266">
        <v>2</v>
      </c>
      <c r="I492" s="267"/>
      <c r="J492" s="268">
        <f>ROUND(I492*H492,2)</f>
        <v>0</v>
      </c>
      <c r="K492" s="269"/>
      <c r="L492" s="270"/>
      <c r="M492" s="271" t="s">
        <v>1</v>
      </c>
      <c r="N492" s="272" t="s">
        <v>39</v>
      </c>
      <c r="O492" s="91"/>
      <c r="P492" s="225">
        <f>O492*H492</f>
        <v>0</v>
      </c>
      <c r="Q492" s="225">
        <v>3.0000000000000001E-05</v>
      </c>
      <c r="R492" s="225">
        <f>Q492*H492</f>
        <v>6.0000000000000002E-05</v>
      </c>
      <c r="S492" s="225">
        <v>0</v>
      </c>
      <c r="T492" s="22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7" t="s">
        <v>347</v>
      </c>
      <c r="AT492" s="227" t="s">
        <v>413</v>
      </c>
      <c r="AU492" s="227" t="s">
        <v>143</v>
      </c>
      <c r="AY492" s="17" t="s">
        <v>135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7" t="s">
        <v>143</v>
      </c>
      <c r="BK492" s="228">
        <f>ROUND(I492*H492,2)</f>
        <v>0</v>
      </c>
      <c r="BL492" s="17" t="s">
        <v>263</v>
      </c>
      <c r="BM492" s="227" t="s">
        <v>432</v>
      </c>
    </row>
    <row r="493" s="14" customFormat="1">
      <c r="A493" s="14"/>
      <c r="B493" s="240"/>
      <c r="C493" s="241"/>
      <c r="D493" s="231" t="s">
        <v>145</v>
      </c>
      <c r="E493" s="242" t="s">
        <v>1</v>
      </c>
      <c r="F493" s="243" t="s">
        <v>143</v>
      </c>
      <c r="G493" s="241"/>
      <c r="H493" s="244">
        <v>2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145</v>
      </c>
      <c r="AU493" s="250" t="s">
        <v>143</v>
      </c>
      <c r="AV493" s="14" t="s">
        <v>143</v>
      </c>
      <c r="AW493" s="14" t="s">
        <v>30</v>
      </c>
      <c r="AX493" s="14" t="s">
        <v>81</v>
      </c>
      <c r="AY493" s="250" t="s">
        <v>135</v>
      </c>
    </row>
    <row r="494" s="2" customFormat="1" ht="33" customHeight="1">
      <c r="A494" s="38"/>
      <c r="B494" s="39"/>
      <c r="C494" s="215" t="s">
        <v>433</v>
      </c>
      <c r="D494" s="215" t="s">
        <v>138</v>
      </c>
      <c r="E494" s="216" t="s">
        <v>434</v>
      </c>
      <c r="F494" s="217" t="s">
        <v>435</v>
      </c>
      <c r="G494" s="218" t="s">
        <v>141</v>
      </c>
      <c r="H494" s="219">
        <v>5.5330000000000004</v>
      </c>
      <c r="I494" s="220"/>
      <c r="J494" s="221">
        <f>ROUND(I494*H494,2)</f>
        <v>0</v>
      </c>
      <c r="K494" s="222"/>
      <c r="L494" s="44"/>
      <c r="M494" s="223" t="s">
        <v>1</v>
      </c>
      <c r="N494" s="224" t="s">
        <v>39</v>
      </c>
      <c r="O494" s="91"/>
      <c r="P494" s="225">
        <f>O494*H494</f>
        <v>0</v>
      </c>
      <c r="Q494" s="225">
        <v>0.0045100000000000001</v>
      </c>
      <c r="R494" s="225">
        <f>Q494*H494</f>
        <v>0.024953830000000003</v>
      </c>
      <c r="S494" s="225">
        <v>0</v>
      </c>
      <c r="T494" s="22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7" t="s">
        <v>263</v>
      </c>
      <c r="AT494" s="227" t="s">
        <v>138</v>
      </c>
      <c r="AU494" s="227" t="s">
        <v>143</v>
      </c>
      <c r="AY494" s="17" t="s">
        <v>135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7" t="s">
        <v>143</v>
      </c>
      <c r="BK494" s="228">
        <f>ROUND(I494*H494,2)</f>
        <v>0</v>
      </c>
      <c r="BL494" s="17" t="s">
        <v>263</v>
      </c>
      <c r="BM494" s="227" t="s">
        <v>436</v>
      </c>
    </row>
    <row r="495" s="13" customFormat="1">
      <c r="A495" s="13"/>
      <c r="B495" s="229"/>
      <c r="C495" s="230"/>
      <c r="D495" s="231" t="s">
        <v>145</v>
      </c>
      <c r="E495" s="232" t="s">
        <v>1</v>
      </c>
      <c r="F495" s="233" t="s">
        <v>184</v>
      </c>
      <c r="G495" s="230"/>
      <c r="H495" s="232" t="s">
        <v>1</v>
      </c>
      <c r="I495" s="234"/>
      <c r="J495" s="230"/>
      <c r="K495" s="230"/>
      <c r="L495" s="235"/>
      <c r="M495" s="236"/>
      <c r="N495" s="237"/>
      <c r="O495" s="237"/>
      <c r="P495" s="237"/>
      <c r="Q495" s="237"/>
      <c r="R495" s="237"/>
      <c r="S495" s="237"/>
      <c r="T495" s="23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9" t="s">
        <v>145</v>
      </c>
      <c r="AU495" s="239" t="s">
        <v>143</v>
      </c>
      <c r="AV495" s="13" t="s">
        <v>81</v>
      </c>
      <c r="AW495" s="13" t="s">
        <v>30</v>
      </c>
      <c r="AX495" s="13" t="s">
        <v>73</v>
      </c>
      <c r="AY495" s="239" t="s">
        <v>135</v>
      </c>
    </row>
    <row r="496" s="14" customFormat="1">
      <c r="A496" s="14"/>
      <c r="B496" s="240"/>
      <c r="C496" s="241"/>
      <c r="D496" s="231" t="s">
        <v>145</v>
      </c>
      <c r="E496" s="242" t="s">
        <v>1</v>
      </c>
      <c r="F496" s="243" t="s">
        <v>185</v>
      </c>
      <c r="G496" s="241"/>
      <c r="H496" s="244">
        <v>5.5330000000000004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145</v>
      </c>
      <c r="AU496" s="250" t="s">
        <v>143</v>
      </c>
      <c r="AV496" s="14" t="s">
        <v>143</v>
      </c>
      <c r="AW496" s="14" t="s">
        <v>30</v>
      </c>
      <c r="AX496" s="14" t="s">
        <v>73</v>
      </c>
      <c r="AY496" s="250" t="s">
        <v>135</v>
      </c>
    </row>
    <row r="497" s="15" customFormat="1">
      <c r="A497" s="15"/>
      <c r="B497" s="251"/>
      <c r="C497" s="252"/>
      <c r="D497" s="231" t="s">
        <v>145</v>
      </c>
      <c r="E497" s="253" t="s">
        <v>1</v>
      </c>
      <c r="F497" s="254" t="s">
        <v>153</v>
      </c>
      <c r="G497" s="252"/>
      <c r="H497" s="255">
        <v>5.5330000000000004</v>
      </c>
      <c r="I497" s="256"/>
      <c r="J497" s="252"/>
      <c r="K497" s="252"/>
      <c r="L497" s="257"/>
      <c r="M497" s="258"/>
      <c r="N497" s="259"/>
      <c r="O497" s="259"/>
      <c r="P497" s="259"/>
      <c r="Q497" s="259"/>
      <c r="R497" s="259"/>
      <c r="S497" s="259"/>
      <c r="T497" s="260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1" t="s">
        <v>145</v>
      </c>
      <c r="AU497" s="261" t="s">
        <v>143</v>
      </c>
      <c r="AV497" s="15" t="s">
        <v>142</v>
      </c>
      <c r="AW497" s="15" t="s">
        <v>30</v>
      </c>
      <c r="AX497" s="15" t="s">
        <v>81</v>
      </c>
      <c r="AY497" s="261" t="s">
        <v>135</v>
      </c>
    </row>
    <row r="498" s="2" customFormat="1" ht="24.15" customHeight="1">
      <c r="A498" s="38"/>
      <c r="B498" s="39"/>
      <c r="C498" s="215" t="s">
        <v>437</v>
      </c>
      <c r="D498" s="215" t="s">
        <v>138</v>
      </c>
      <c r="E498" s="216" t="s">
        <v>438</v>
      </c>
      <c r="F498" s="217" t="s">
        <v>439</v>
      </c>
      <c r="G498" s="218" t="s">
        <v>141</v>
      </c>
      <c r="H498" s="219">
        <v>7.1310000000000002</v>
      </c>
      <c r="I498" s="220"/>
      <c r="J498" s="221">
        <f>ROUND(I498*H498,2)</f>
        <v>0</v>
      </c>
      <c r="K498" s="222"/>
      <c r="L498" s="44"/>
      <c r="M498" s="223" t="s">
        <v>1</v>
      </c>
      <c r="N498" s="224" t="s">
        <v>39</v>
      </c>
      <c r="O498" s="91"/>
      <c r="P498" s="225">
        <f>O498*H498</f>
        <v>0</v>
      </c>
      <c r="Q498" s="225">
        <v>0.0045100000000000001</v>
      </c>
      <c r="R498" s="225">
        <f>Q498*H498</f>
        <v>0.032160810000000005</v>
      </c>
      <c r="S498" s="225">
        <v>0</v>
      </c>
      <c r="T498" s="22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7" t="s">
        <v>263</v>
      </c>
      <c r="AT498" s="227" t="s">
        <v>138</v>
      </c>
      <c r="AU498" s="227" t="s">
        <v>143</v>
      </c>
      <c r="AY498" s="17" t="s">
        <v>135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7" t="s">
        <v>143</v>
      </c>
      <c r="BK498" s="228">
        <f>ROUND(I498*H498,2)</f>
        <v>0</v>
      </c>
      <c r="BL498" s="17" t="s">
        <v>263</v>
      </c>
      <c r="BM498" s="227" t="s">
        <v>440</v>
      </c>
    </row>
    <row r="499" s="13" customFormat="1">
      <c r="A499" s="13"/>
      <c r="B499" s="229"/>
      <c r="C499" s="230"/>
      <c r="D499" s="231" t="s">
        <v>145</v>
      </c>
      <c r="E499" s="232" t="s">
        <v>1</v>
      </c>
      <c r="F499" s="233" t="s">
        <v>184</v>
      </c>
      <c r="G499" s="230"/>
      <c r="H499" s="232" t="s">
        <v>1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9" t="s">
        <v>145</v>
      </c>
      <c r="AU499" s="239" t="s">
        <v>143</v>
      </c>
      <c r="AV499" s="13" t="s">
        <v>81</v>
      </c>
      <c r="AW499" s="13" t="s">
        <v>30</v>
      </c>
      <c r="AX499" s="13" t="s">
        <v>73</v>
      </c>
      <c r="AY499" s="239" t="s">
        <v>135</v>
      </c>
    </row>
    <row r="500" s="14" customFormat="1">
      <c r="A500" s="14"/>
      <c r="B500" s="240"/>
      <c r="C500" s="241"/>
      <c r="D500" s="231" t="s">
        <v>145</v>
      </c>
      <c r="E500" s="242" t="s">
        <v>1</v>
      </c>
      <c r="F500" s="243" t="s">
        <v>441</v>
      </c>
      <c r="G500" s="241"/>
      <c r="H500" s="244">
        <v>1.131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0" t="s">
        <v>145</v>
      </c>
      <c r="AU500" s="250" t="s">
        <v>143</v>
      </c>
      <c r="AV500" s="14" t="s">
        <v>143</v>
      </c>
      <c r="AW500" s="14" t="s">
        <v>30</v>
      </c>
      <c r="AX500" s="14" t="s">
        <v>73</v>
      </c>
      <c r="AY500" s="250" t="s">
        <v>135</v>
      </c>
    </row>
    <row r="501" s="14" customFormat="1">
      <c r="A501" s="14"/>
      <c r="B501" s="240"/>
      <c r="C501" s="241"/>
      <c r="D501" s="231" t="s">
        <v>145</v>
      </c>
      <c r="E501" s="242" t="s">
        <v>1</v>
      </c>
      <c r="F501" s="243" t="s">
        <v>442</v>
      </c>
      <c r="G501" s="241"/>
      <c r="H501" s="244">
        <v>6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145</v>
      </c>
      <c r="AU501" s="250" t="s">
        <v>143</v>
      </c>
      <c r="AV501" s="14" t="s">
        <v>143</v>
      </c>
      <c r="AW501" s="14" t="s">
        <v>30</v>
      </c>
      <c r="AX501" s="14" t="s">
        <v>73</v>
      </c>
      <c r="AY501" s="250" t="s">
        <v>135</v>
      </c>
    </row>
    <row r="502" s="15" customFormat="1">
      <c r="A502" s="15"/>
      <c r="B502" s="251"/>
      <c r="C502" s="252"/>
      <c r="D502" s="231" t="s">
        <v>145</v>
      </c>
      <c r="E502" s="253" t="s">
        <v>1</v>
      </c>
      <c r="F502" s="254" t="s">
        <v>153</v>
      </c>
      <c r="G502" s="252"/>
      <c r="H502" s="255">
        <v>7.1310000000000002</v>
      </c>
      <c r="I502" s="256"/>
      <c r="J502" s="252"/>
      <c r="K502" s="252"/>
      <c r="L502" s="257"/>
      <c r="M502" s="258"/>
      <c r="N502" s="259"/>
      <c r="O502" s="259"/>
      <c r="P502" s="259"/>
      <c r="Q502" s="259"/>
      <c r="R502" s="259"/>
      <c r="S502" s="259"/>
      <c r="T502" s="260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1" t="s">
        <v>145</v>
      </c>
      <c r="AU502" s="261" t="s">
        <v>143</v>
      </c>
      <c r="AV502" s="15" t="s">
        <v>142</v>
      </c>
      <c r="AW502" s="15" t="s">
        <v>30</v>
      </c>
      <c r="AX502" s="15" t="s">
        <v>81</v>
      </c>
      <c r="AY502" s="261" t="s">
        <v>135</v>
      </c>
    </row>
    <row r="503" s="2" customFormat="1" ht="24.15" customHeight="1">
      <c r="A503" s="38"/>
      <c r="B503" s="39"/>
      <c r="C503" s="215" t="s">
        <v>443</v>
      </c>
      <c r="D503" s="215" t="s">
        <v>138</v>
      </c>
      <c r="E503" s="216" t="s">
        <v>444</v>
      </c>
      <c r="F503" s="217" t="s">
        <v>445</v>
      </c>
      <c r="G503" s="218" t="s">
        <v>369</v>
      </c>
      <c r="H503" s="219">
        <v>0.058000000000000003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263</v>
      </c>
      <c r="AT503" s="227" t="s">
        <v>138</v>
      </c>
      <c r="AU503" s="227" t="s">
        <v>143</v>
      </c>
      <c r="AY503" s="17" t="s">
        <v>135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143</v>
      </c>
      <c r="BK503" s="228">
        <f>ROUND(I503*H503,2)</f>
        <v>0</v>
      </c>
      <c r="BL503" s="17" t="s">
        <v>263</v>
      </c>
      <c r="BM503" s="227" t="s">
        <v>446</v>
      </c>
    </row>
    <row r="504" s="2" customFormat="1" ht="24.15" customHeight="1">
      <c r="A504" s="38"/>
      <c r="B504" s="39"/>
      <c r="C504" s="215" t="s">
        <v>447</v>
      </c>
      <c r="D504" s="215" t="s">
        <v>138</v>
      </c>
      <c r="E504" s="216" t="s">
        <v>448</v>
      </c>
      <c r="F504" s="217" t="s">
        <v>449</v>
      </c>
      <c r="G504" s="218" t="s">
        <v>369</v>
      </c>
      <c r="H504" s="219">
        <v>0.058000000000000003</v>
      </c>
      <c r="I504" s="220"/>
      <c r="J504" s="221">
        <f>ROUND(I504*H504,2)</f>
        <v>0</v>
      </c>
      <c r="K504" s="222"/>
      <c r="L504" s="44"/>
      <c r="M504" s="223" t="s">
        <v>1</v>
      </c>
      <c r="N504" s="224" t="s">
        <v>39</v>
      </c>
      <c r="O504" s="91"/>
      <c r="P504" s="225">
        <f>O504*H504</f>
        <v>0</v>
      </c>
      <c r="Q504" s="225">
        <v>0</v>
      </c>
      <c r="R504" s="225">
        <f>Q504*H504</f>
        <v>0</v>
      </c>
      <c r="S504" s="225">
        <v>0</v>
      </c>
      <c r="T504" s="22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7" t="s">
        <v>263</v>
      </c>
      <c r="AT504" s="227" t="s">
        <v>138</v>
      </c>
      <c r="AU504" s="227" t="s">
        <v>143</v>
      </c>
      <c r="AY504" s="17" t="s">
        <v>135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7" t="s">
        <v>143</v>
      </c>
      <c r="BK504" s="228">
        <f>ROUND(I504*H504,2)</f>
        <v>0</v>
      </c>
      <c r="BL504" s="17" t="s">
        <v>263</v>
      </c>
      <c r="BM504" s="227" t="s">
        <v>450</v>
      </c>
    </row>
    <row r="505" s="2" customFormat="1" ht="24.15" customHeight="1">
      <c r="A505" s="38"/>
      <c r="B505" s="39"/>
      <c r="C505" s="215" t="s">
        <v>451</v>
      </c>
      <c r="D505" s="215" t="s">
        <v>138</v>
      </c>
      <c r="E505" s="216" t="s">
        <v>452</v>
      </c>
      <c r="F505" s="217" t="s">
        <v>453</v>
      </c>
      <c r="G505" s="218" t="s">
        <v>369</v>
      </c>
      <c r="H505" s="219">
        <v>0.058000000000000003</v>
      </c>
      <c r="I505" s="220"/>
      <c r="J505" s="221">
        <f>ROUND(I505*H505,2)</f>
        <v>0</v>
      </c>
      <c r="K505" s="222"/>
      <c r="L505" s="44"/>
      <c r="M505" s="223" t="s">
        <v>1</v>
      </c>
      <c r="N505" s="224" t="s">
        <v>39</v>
      </c>
      <c r="O505" s="91"/>
      <c r="P505" s="225">
        <f>O505*H505</f>
        <v>0</v>
      </c>
      <c r="Q505" s="225">
        <v>0</v>
      </c>
      <c r="R505" s="225">
        <f>Q505*H505</f>
        <v>0</v>
      </c>
      <c r="S505" s="225">
        <v>0</v>
      </c>
      <c r="T505" s="22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7" t="s">
        <v>263</v>
      </c>
      <c r="AT505" s="227" t="s">
        <v>138</v>
      </c>
      <c r="AU505" s="227" t="s">
        <v>143</v>
      </c>
      <c r="AY505" s="17" t="s">
        <v>135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7" t="s">
        <v>143</v>
      </c>
      <c r="BK505" s="228">
        <f>ROUND(I505*H505,2)</f>
        <v>0</v>
      </c>
      <c r="BL505" s="17" t="s">
        <v>263</v>
      </c>
      <c r="BM505" s="227" t="s">
        <v>454</v>
      </c>
    </row>
    <row r="506" s="12" customFormat="1" ht="22.8" customHeight="1">
      <c r="A506" s="12"/>
      <c r="B506" s="199"/>
      <c r="C506" s="200"/>
      <c r="D506" s="201" t="s">
        <v>72</v>
      </c>
      <c r="E506" s="213" t="s">
        <v>455</v>
      </c>
      <c r="F506" s="213" t="s">
        <v>456</v>
      </c>
      <c r="G506" s="200"/>
      <c r="H506" s="200"/>
      <c r="I506" s="203"/>
      <c r="J506" s="214">
        <f>BK506</f>
        <v>0</v>
      </c>
      <c r="K506" s="200"/>
      <c r="L506" s="205"/>
      <c r="M506" s="206"/>
      <c r="N506" s="207"/>
      <c r="O506" s="207"/>
      <c r="P506" s="208">
        <f>SUM(P507:P595)</f>
        <v>0</v>
      </c>
      <c r="Q506" s="207"/>
      <c r="R506" s="208">
        <f>SUM(R507:R595)</f>
        <v>0.049104999999999996</v>
      </c>
      <c r="S506" s="207"/>
      <c r="T506" s="209">
        <f>SUM(T507:T595)</f>
        <v>0.23208000000000001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0" t="s">
        <v>143</v>
      </c>
      <c r="AT506" s="211" t="s">
        <v>72</v>
      </c>
      <c r="AU506" s="211" t="s">
        <v>81</v>
      </c>
      <c r="AY506" s="210" t="s">
        <v>135</v>
      </c>
      <c r="BK506" s="212">
        <f>SUM(BK507:BK595)</f>
        <v>0</v>
      </c>
    </row>
    <row r="507" s="2" customFormat="1" ht="16.5" customHeight="1">
      <c r="A507" s="38"/>
      <c r="B507" s="39"/>
      <c r="C507" s="215" t="s">
        <v>457</v>
      </c>
      <c r="D507" s="215" t="s">
        <v>138</v>
      </c>
      <c r="E507" s="216" t="s">
        <v>458</v>
      </c>
      <c r="F507" s="217" t="s">
        <v>459</v>
      </c>
      <c r="G507" s="218" t="s">
        <v>330</v>
      </c>
      <c r="H507" s="219">
        <v>15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39</v>
      </c>
      <c r="O507" s="91"/>
      <c r="P507" s="225">
        <f>O507*H507</f>
        <v>0</v>
      </c>
      <c r="Q507" s="225">
        <v>0</v>
      </c>
      <c r="R507" s="225">
        <f>Q507*H507</f>
        <v>0</v>
      </c>
      <c r="S507" s="225">
        <v>0.014919999999999999</v>
      </c>
      <c r="T507" s="226">
        <f>S507*H507</f>
        <v>0.2238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263</v>
      </c>
      <c r="AT507" s="227" t="s">
        <v>138</v>
      </c>
      <c r="AU507" s="227" t="s">
        <v>143</v>
      </c>
      <c r="AY507" s="17" t="s">
        <v>135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143</v>
      </c>
      <c r="BK507" s="228">
        <f>ROUND(I507*H507,2)</f>
        <v>0</v>
      </c>
      <c r="BL507" s="17" t="s">
        <v>263</v>
      </c>
      <c r="BM507" s="227" t="s">
        <v>460</v>
      </c>
    </row>
    <row r="508" s="13" customFormat="1">
      <c r="A508" s="13"/>
      <c r="B508" s="229"/>
      <c r="C508" s="230"/>
      <c r="D508" s="231" t="s">
        <v>145</v>
      </c>
      <c r="E508" s="232" t="s">
        <v>1</v>
      </c>
      <c r="F508" s="233" t="s">
        <v>461</v>
      </c>
      <c r="G508" s="230"/>
      <c r="H508" s="232" t="s">
        <v>1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9" t="s">
        <v>145</v>
      </c>
      <c r="AU508" s="239" t="s">
        <v>143</v>
      </c>
      <c r="AV508" s="13" t="s">
        <v>81</v>
      </c>
      <c r="AW508" s="13" t="s">
        <v>30</v>
      </c>
      <c r="AX508" s="13" t="s">
        <v>73</v>
      </c>
      <c r="AY508" s="239" t="s">
        <v>135</v>
      </c>
    </row>
    <row r="509" s="14" customFormat="1">
      <c r="A509" s="14"/>
      <c r="B509" s="240"/>
      <c r="C509" s="241"/>
      <c r="D509" s="231" t="s">
        <v>145</v>
      </c>
      <c r="E509" s="242" t="s">
        <v>1</v>
      </c>
      <c r="F509" s="243" t="s">
        <v>136</v>
      </c>
      <c r="G509" s="241"/>
      <c r="H509" s="244">
        <v>3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145</v>
      </c>
      <c r="AU509" s="250" t="s">
        <v>143</v>
      </c>
      <c r="AV509" s="14" t="s">
        <v>143</v>
      </c>
      <c r="AW509" s="14" t="s">
        <v>30</v>
      </c>
      <c r="AX509" s="14" t="s">
        <v>73</v>
      </c>
      <c r="AY509" s="250" t="s">
        <v>135</v>
      </c>
    </row>
    <row r="510" s="13" customFormat="1">
      <c r="A510" s="13"/>
      <c r="B510" s="229"/>
      <c r="C510" s="230"/>
      <c r="D510" s="231" t="s">
        <v>145</v>
      </c>
      <c r="E510" s="232" t="s">
        <v>1</v>
      </c>
      <c r="F510" s="233" t="s">
        <v>462</v>
      </c>
      <c r="G510" s="230"/>
      <c r="H510" s="232" t="s">
        <v>1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9" t="s">
        <v>145</v>
      </c>
      <c r="AU510" s="239" t="s">
        <v>143</v>
      </c>
      <c r="AV510" s="13" t="s">
        <v>81</v>
      </c>
      <c r="AW510" s="13" t="s">
        <v>30</v>
      </c>
      <c r="AX510" s="13" t="s">
        <v>73</v>
      </c>
      <c r="AY510" s="239" t="s">
        <v>135</v>
      </c>
    </row>
    <row r="511" s="14" customFormat="1">
      <c r="A511" s="14"/>
      <c r="B511" s="240"/>
      <c r="C511" s="241"/>
      <c r="D511" s="231" t="s">
        <v>145</v>
      </c>
      <c r="E511" s="242" t="s">
        <v>1</v>
      </c>
      <c r="F511" s="243" t="s">
        <v>136</v>
      </c>
      <c r="G511" s="241"/>
      <c r="H511" s="244">
        <v>3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0" t="s">
        <v>145</v>
      </c>
      <c r="AU511" s="250" t="s">
        <v>143</v>
      </c>
      <c r="AV511" s="14" t="s">
        <v>143</v>
      </c>
      <c r="AW511" s="14" t="s">
        <v>30</v>
      </c>
      <c r="AX511" s="14" t="s">
        <v>73</v>
      </c>
      <c r="AY511" s="250" t="s">
        <v>135</v>
      </c>
    </row>
    <row r="512" s="13" customFormat="1">
      <c r="A512" s="13"/>
      <c r="B512" s="229"/>
      <c r="C512" s="230"/>
      <c r="D512" s="231" t="s">
        <v>145</v>
      </c>
      <c r="E512" s="232" t="s">
        <v>1</v>
      </c>
      <c r="F512" s="233" t="s">
        <v>463</v>
      </c>
      <c r="G512" s="230"/>
      <c r="H512" s="232" t="s">
        <v>1</v>
      </c>
      <c r="I512" s="234"/>
      <c r="J512" s="230"/>
      <c r="K512" s="230"/>
      <c r="L512" s="235"/>
      <c r="M512" s="236"/>
      <c r="N512" s="237"/>
      <c r="O512" s="237"/>
      <c r="P512" s="237"/>
      <c r="Q512" s="237"/>
      <c r="R512" s="237"/>
      <c r="S512" s="237"/>
      <c r="T512" s="23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9" t="s">
        <v>145</v>
      </c>
      <c r="AU512" s="239" t="s">
        <v>143</v>
      </c>
      <c r="AV512" s="13" t="s">
        <v>81</v>
      </c>
      <c r="AW512" s="13" t="s">
        <v>30</v>
      </c>
      <c r="AX512" s="13" t="s">
        <v>73</v>
      </c>
      <c r="AY512" s="239" t="s">
        <v>135</v>
      </c>
    </row>
    <row r="513" s="14" customFormat="1">
      <c r="A513" s="14"/>
      <c r="B513" s="240"/>
      <c r="C513" s="241"/>
      <c r="D513" s="231" t="s">
        <v>145</v>
      </c>
      <c r="E513" s="242" t="s">
        <v>1</v>
      </c>
      <c r="F513" s="243" t="s">
        <v>464</v>
      </c>
      <c r="G513" s="241"/>
      <c r="H513" s="244">
        <v>6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0" t="s">
        <v>145</v>
      </c>
      <c r="AU513" s="250" t="s">
        <v>143</v>
      </c>
      <c r="AV513" s="14" t="s">
        <v>143</v>
      </c>
      <c r="AW513" s="14" t="s">
        <v>30</v>
      </c>
      <c r="AX513" s="14" t="s">
        <v>73</v>
      </c>
      <c r="AY513" s="250" t="s">
        <v>135</v>
      </c>
    </row>
    <row r="514" s="13" customFormat="1">
      <c r="A514" s="13"/>
      <c r="B514" s="229"/>
      <c r="C514" s="230"/>
      <c r="D514" s="231" t="s">
        <v>145</v>
      </c>
      <c r="E514" s="232" t="s">
        <v>1</v>
      </c>
      <c r="F514" s="233" t="s">
        <v>465</v>
      </c>
      <c r="G514" s="230"/>
      <c r="H514" s="232" t="s">
        <v>1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9" t="s">
        <v>145</v>
      </c>
      <c r="AU514" s="239" t="s">
        <v>143</v>
      </c>
      <c r="AV514" s="13" t="s">
        <v>81</v>
      </c>
      <c r="AW514" s="13" t="s">
        <v>30</v>
      </c>
      <c r="AX514" s="13" t="s">
        <v>73</v>
      </c>
      <c r="AY514" s="239" t="s">
        <v>135</v>
      </c>
    </row>
    <row r="515" s="14" customFormat="1">
      <c r="A515" s="14"/>
      <c r="B515" s="240"/>
      <c r="C515" s="241"/>
      <c r="D515" s="231" t="s">
        <v>145</v>
      </c>
      <c r="E515" s="242" t="s">
        <v>1</v>
      </c>
      <c r="F515" s="243" t="s">
        <v>136</v>
      </c>
      <c r="G515" s="241"/>
      <c r="H515" s="244">
        <v>3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0" t="s">
        <v>145</v>
      </c>
      <c r="AU515" s="250" t="s">
        <v>143</v>
      </c>
      <c r="AV515" s="14" t="s">
        <v>143</v>
      </c>
      <c r="AW515" s="14" t="s">
        <v>30</v>
      </c>
      <c r="AX515" s="14" t="s">
        <v>73</v>
      </c>
      <c r="AY515" s="250" t="s">
        <v>135</v>
      </c>
    </row>
    <row r="516" s="15" customFormat="1">
      <c r="A516" s="15"/>
      <c r="B516" s="251"/>
      <c r="C516" s="252"/>
      <c r="D516" s="231" t="s">
        <v>145</v>
      </c>
      <c r="E516" s="253" t="s">
        <v>1</v>
      </c>
      <c r="F516" s="254" t="s">
        <v>153</v>
      </c>
      <c r="G516" s="252"/>
      <c r="H516" s="255">
        <v>15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1" t="s">
        <v>145</v>
      </c>
      <c r="AU516" s="261" t="s">
        <v>143</v>
      </c>
      <c r="AV516" s="15" t="s">
        <v>142</v>
      </c>
      <c r="AW516" s="15" t="s">
        <v>30</v>
      </c>
      <c r="AX516" s="15" t="s">
        <v>81</v>
      </c>
      <c r="AY516" s="261" t="s">
        <v>135</v>
      </c>
    </row>
    <row r="517" s="2" customFormat="1" ht="16.5" customHeight="1">
      <c r="A517" s="38"/>
      <c r="B517" s="39"/>
      <c r="C517" s="215" t="s">
        <v>466</v>
      </c>
      <c r="D517" s="215" t="s">
        <v>138</v>
      </c>
      <c r="E517" s="216" t="s">
        <v>467</v>
      </c>
      <c r="F517" s="217" t="s">
        <v>468</v>
      </c>
      <c r="G517" s="218" t="s">
        <v>164</v>
      </c>
      <c r="H517" s="219">
        <v>4</v>
      </c>
      <c r="I517" s="220"/>
      <c r="J517" s="221">
        <f>ROUND(I517*H517,2)</f>
        <v>0</v>
      </c>
      <c r="K517" s="222"/>
      <c r="L517" s="44"/>
      <c r="M517" s="223" t="s">
        <v>1</v>
      </c>
      <c r="N517" s="224" t="s">
        <v>39</v>
      </c>
      <c r="O517" s="91"/>
      <c r="P517" s="225">
        <f>O517*H517</f>
        <v>0</v>
      </c>
      <c r="Q517" s="225">
        <v>0.0020200000000000001</v>
      </c>
      <c r="R517" s="225">
        <f>Q517*H517</f>
        <v>0.0080800000000000004</v>
      </c>
      <c r="S517" s="225">
        <v>0</v>
      </c>
      <c r="T517" s="22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7" t="s">
        <v>263</v>
      </c>
      <c r="AT517" s="227" t="s">
        <v>138</v>
      </c>
      <c r="AU517" s="227" t="s">
        <v>143</v>
      </c>
      <c r="AY517" s="17" t="s">
        <v>135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143</v>
      </c>
      <c r="BK517" s="228">
        <f>ROUND(I517*H517,2)</f>
        <v>0</v>
      </c>
      <c r="BL517" s="17" t="s">
        <v>263</v>
      </c>
      <c r="BM517" s="227" t="s">
        <v>469</v>
      </c>
    </row>
    <row r="518" s="13" customFormat="1">
      <c r="A518" s="13"/>
      <c r="B518" s="229"/>
      <c r="C518" s="230"/>
      <c r="D518" s="231" t="s">
        <v>145</v>
      </c>
      <c r="E518" s="232" t="s">
        <v>1</v>
      </c>
      <c r="F518" s="233" t="s">
        <v>470</v>
      </c>
      <c r="G518" s="230"/>
      <c r="H518" s="232" t="s">
        <v>1</v>
      </c>
      <c r="I518" s="234"/>
      <c r="J518" s="230"/>
      <c r="K518" s="230"/>
      <c r="L518" s="235"/>
      <c r="M518" s="236"/>
      <c r="N518" s="237"/>
      <c r="O518" s="237"/>
      <c r="P518" s="237"/>
      <c r="Q518" s="237"/>
      <c r="R518" s="237"/>
      <c r="S518" s="237"/>
      <c r="T518" s="23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9" t="s">
        <v>145</v>
      </c>
      <c r="AU518" s="239" t="s">
        <v>143</v>
      </c>
      <c r="AV518" s="13" t="s">
        <v>81</v>
      </c>
      <c r="AW518" s="13" t="s">
        <v>30</v>
      </c>
      <c r="AX518" s="13" t="s">
        <v>73</v>
      </c>
      <c r="AY518" s="239" t="s">
        <v>135</v>
      </c>
    </row>
    <row r="519" s="14" customFormat="1">
      <c r="A519" s="14"/>
      <c r="B519" s="240"/>
      <c r="C519" s="241"/>
      <c r="D519" s="231" t="s">
        <v>145</v>
      </c>
      <c r="E519" s="242" t="s">
        <v>1</v>
      </c>
      <c r="F519" s="243" t="s">
        <v>142</v>
      </c>
      <c r="G519" s="241"/>
      <c r="H519" s="244">
        <v>4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145</v>
      </c>
      <c r="AU519" s="250" t="s">
        <v>143</v>
      </c>
      <c r="AV519" s="14" t="s">
        <v>143</v>
      </c>
      <c r="AW519" s="14" t="s">
        <v>30</v>
      </c>
      <c r="AX519" s="14" t="s">
        <v>81</v>
      </c>
      <c r="AY519" s="250" t="s">
        <v>135</v>
      </c>
    </row>
    <row r="520" s="2" customFormat="1" ht="16.5" customHeight="1">
      <c r="A520" s="38"/>
      <c r="B520" s="39"/>
      <c r="C520" s="262" t="s">
        <v>471</v>
      </c>
      <c r="D520" s="262" t="s">
        <v>413</v>
      </c>
      <c r="E520" s="263" t="s">
        <v>472</v>
      </c>
      <c r="F520" s="264" t="s">
        <v>473</v>
      </c>
      <c r="G520" s="265" t="s">
        <v>164</v>
      </c>
      <c r="H520" s="266">
        <v>8</v>
      </c>
      <c r="I520" s="267"/>
      <c r="J520" s="268">
        <f>ROUND(I520*H520,2)</f>
        <v>0</v>
      </c>
      <c r="K520" s="269"/>
      <c r="L520" s="270"/>
      <c r="M520" s="271" t="s">
        <v>1</v>
      </c>
      <c r="N520" s="272" t="s">
        <v>39</v>
      </c>
      <c r="O520" s="91"/>
      <c r="P520" s="225">
        <f>O520*H520</f>
        <v>0</v>
      </c>
      <c r="Q520" s="225">
        <v>0.00038000000000000002</v>
      </c>
      <c r="R520" s="225">
        <f>Q520*H520</f>
        <v>0.0030400000000000002</v>
      </c>
      <c r="S520" s="225">
        <v>0</v>
      </c>
      <c r="T520" s="22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7" t="s">
        <v>347</v>
      </c>
      <c r="AT520" s="227" t="s">
        <v>413</v>
      </c>
      <c r="AU520" s="227" t="s">
        <v>143</v>
      </c>
      <c r="AY520" s="17" t="s">
        <v>135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143</v>
      </c>
      <c r="BK520" s="228">
        <f>ROUND(I520*H520,2)</f>
        <v>0</v>
      </c>
      <c r="BL520" s="17" t="s">
        <v>263</v>
      </c>
      <c r="BM520" s="227" t="s">
        <v>474</v>
      </c>
    </row>
    <row r="521" s="14" customFormat="1">
      <c r="A521" s="14"/>
      <c r="B521" s="240"/>
      <c r="C521" s="241"/>
      <c r="D521" s="231" t="s">
        <v>145</v>
      </c>
      <c r="E521" s="242" t="s">
        <v>1</v>
      </c>
      <c r="F521" s="243" t="s">
        <v>168</v>
      </c>
      <c r="G521" s="241"/>
      <c r="H521" s="244">
        <v>8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145</v>
      </c>
      <c r="AU521" s="250" t="s">
        <v>143</v>
      </c>
      <c r="AV521" s="14" t="s">
        <v>143</v>
      </c>
      <c r="AW521" s="14" t="s">
        <v>30</v>
      </c>
      <c r="AX521" s="14" t="s">
        <v>81</v>
      </c>
      <c r="AY521" s="250" t="s">
        <v>135</v>
      </c>
    </row>
    <row r="522" s="2" customFormat="1" ht="16.5" customHeight="1">
      <c r="A522" s="38"/>
      <c r="B522" s="39"/>
      <c r="C522" s="215" t="s">
        <v>475</v>
      </c>
      <c r="D522" s="215" t="s">
        <v>138</v>
      </c>
      <c r="E522" s="216" t="s">
        <v>476</v>
      </c>
      <c r="F522" s="217" t="s">
        <v>477</v>
      </c>
      <c r="G522" s="218" t="s">
        <v>164</v>
      </c>
      <c r="H522" s="219">
        <v>2</v>
      </c>
      <c r="I522" s="220"/>
      <c r="J522" s="221">
        <f>ROUND(I522*H522,2)</f>
        <v>0</v>
      </c>
      <c r="K522" s="222"/>
      <c r="L522" s="44"/>
      <c r="M522" s="223" t="s">
        <v>1</v>
      </c>
      <c r="N522" s="224" t="s">
        <v>39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263</v>
      </c>
      <c r="AT522" s="227" t="s">
        <v>138</v>
      </c>
      <c r="AU522" s="227" t="s">
        <v>143</v>
      </c>
      <c r="AY522" s="17" t="s">
        <v>135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143</v>
      </c>
      <c r="BK522" s="228">
        <f>ROUND(I522*H522,2)</f>
        <v>0</v>
      </c>
      <c r="BL522" s="17" t="s">
        <v>263</v>
      </c>
      <c r="BM522" s="227" t="s">
        <v>478</v>
      </c>
    </row>
    <row r="523" s="13" customFormat="1">
      <c r="A523" s="13"/>
      <c r="B523" s="229"/>
      <c r="C523" s="230"/>
      <c r="D523" s="231" t="s">
        <v>145</v>
      </c>
      <c r="E523" s="232" t="s">
        <v>1</v>
      </c>
      <c r="F523" s="233" t="s">
        <v>479</v>
      </c>
      <c r="G523" s="230"/>
      <c r="H523" s="232" t="s">
        <v>1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145</v>
      </c>
      <c r="AU523" s="239" t="s">
        <v>143</v>
      </c>
      <c r="AV523" s="13" t="s">
        <v>81</v>
      </c>
      <c r="AW523" s="13" t="s">
        <v>30</v>
      </c>
      <c r="AX523" s="13" t="s">
        <v>73</v>
      </c>
      <c r="AY523" s="239" t="s">
        <v>135</v>
      </c>
    </row>
    <row r="524" s="14" customFormat="1">
      <c r="A524" s="14"/>
      <c r="B524" s="240"/>
      <c r="C524" s="241"/>
      <c r="D524" s="231" t="s">
        <v>145</v>
      </c>
      <c r="E524" s="242" t="s">
        <v>1</v>
      </c>
      <c r="F524" s="243" t="s">
        <v>81</v>
      </c>
      <c r="G524" s="241"/>
      <c r="H524" s="244">
        <v>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145</v>
      </c>
      <c r="AU524" s="250" t="s">
        <v>143</v>
      </c>
      <c r="AV524" s="14" t="s">
        <v>143</v>
      </c>
      <c r="AW524" s="14" t="s">
        <v>30</v>
      </c>
      <c r="AX524" s="14" t="s">
        <v>73</v>
      </c>
      <c r="AY524" s="250" t="s">
        <v>135</v>
      </c>
    </row>
    <row r="525" s="13" customFormat="1">
      <c r="A525" s="13"/>
      <c r="B525" s="229"/>
      <c r="C525" s="230"/>
      <c r="D525" s="231" t="s">
        <v>145</v>
      </c>
      <c r="E525" s="232" t="s">
        <v>1</v>
      </c>
      <c r="F525" s="233" t="s">
        <v>174</v>
      </c>
      <c r="G525" s="230"/>
      <c r="H525" s="232" t="s">
        <v>1</v>
      </c>
      <c r="I525" s="234"/>
      <c r="J525" s="230"/>
      <c r="K525" s="230"/>
      <c r="L525" s="235"/>
      <c r="M525" s="236"/>
      <c r="N525" s="237"/>
      <c r="O525" s="237"/>
      <c r="P525" s="237"/>
      <c r="Q525" s="237"/>
      <c r="R525" s="237"/>
      <c r="S525" s="237"/>
      <c r="T525" s="23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9" t="s">
        <v>145</v>
      </c>
      <c r="AU525" s="239" t="s">
        <v>143</v>
      </c>
      <c r="AV525" s="13" t="s">
        <v>81</v>
      </c>
      <c r="AW525" s="13" t="s">
        <v>30</v>
      </c>
      <c r="AX525" s="13" t="s">
        <v>73</v>
      </c>
      <c r="AY525" s="239" t="s">
        <v>135</v>
      </c>
    </row>
    <row r="526" s="14" customFormat="1">
      <c r="A526" s="14"/>
      <c r="B526" s="240"/>
      <c r="C526" s="241"/>
      <c r="D526" s="231" t="s">
        <v>145</v>
      </c>
      <c r="E526" s="242" t="s">
        <v>1</v>
      </c>
      <c r="F526" s="243" t="s">
        <v>81</v>
      </c>
      <c r="G526" s="241"/>
      <c r="H526" s="244">
        <v>1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0" t="s">
        <v>145</v>
      </c>
      <c r="AU526" s="250" t="s">
        <v>143</v>
      </c>
      <c r="AV526" s="14" t="s">
        <v>143</v>
      </c>
      <c r="AW526" s="14" t="s">
        <v>30</v>
      </c>
      <c r="AX526" s="14" t="s">
        <v>73</v>
      </c>
      <c r="AY526" s="250" t="s">
        <v>135</v>
      </c>
    </row>
    <row r="527" s="15" customFormat="1">
      <c r="A527" s="15"/>
      <c r="B527" s="251"/>
      <c r="C527" s="252"/>
      <c r="D527" s="231" t="s">
        <v>145</v>
      </c>
      <c r="E527" s="253" t="s">
        <v>1</v>
      </c>
      <c r="F527" s="254" t="s">
        <v>153</v>
      </c>
      <c r="G527" s="252"/>
      <c r="H527" s="255">
        <v>2</v>
      </c>
      <c r="I527" s="256"/>
      <c r="J527" s="252"/>
      <c r="K527" s="252"/>
      <c r="L527" s="257"/>
      <c r="M527" s="258"/>
      <c r="N527" s="259"/>
      <c r="O527" s="259"/>
      <c r="P527" s="259"/>
      <c r="Q527" s="259"/>
      <c r="R527" s="259"/>
      <c r="S527" s="259"/>
      <c r="T527" s="260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1" t="s">
        <v>145</v>
      </c>
      <c r="AU527" s="261" t="s">
        <v>143</v>
      </c>
      <c r="AV527" s="15" t="s">
        <v>142</v>
      </c>
      <c r="AW527" s="15" t="s">
        <v>30</v>
      </c>
      <c r="AX527" s="15" t="s">
        <v>81</v>
      </c>
      <c r="AY527" s="261" t="s">
        <v>135</v>
      </c>
    </row>
    <row r="528" s="2" customFormat="1" ht="16.5" customHeight="1">
      <c r="A528" s="38"/>
      <c r="B528" s="39"/>
      <c r="C528" s="215" t="s">
        <v>480</v>
      </c>
      <c r="D528" s="215" t="s">
        <v>138</v>
      </c>
      <c r="E528" s="216" t="s">
        <v>481</v>
      </c>
      <c r="F528" s="217" t="s">
        <v>482</v>
      </c>
      <c r="G528" s="218" t="s">
        <v>164</v>
      </c>
      <c r="H528" s="219">
        <v>1</v>
      </c>
      <c r="I528" s="220"/>
      <c r="J528" s="221">
        <f>ROUND(I528*H528,2)</f>
        <v>0</v>
      </c>
      <c r="K528" s="222"/>
      <c r="L528" s="44"/>
      <c r="M528" s="223" t="s">
        <v>1</v>
      </c>
      <c r="N528" s="224" t="s">
        <v>39</v>
      </c>
      <c r="O528" s="91"/>
      <c r="P528" s="225">
        <f>O528*H528</f>
        <v>0</v>
      </c>
      <c r="Q528" s="225">
        <v>0</v>
      </c>
      <c r="R528" s="225">
        <f>Q528*H528</f>
        <v>0</v>
      </c>
      <c r="S528" s="225">
        <v>0</v>
      </c>
      <c r="T528" s="226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7" t="s">
        <v>263</v>
      </c>
      <c r="AT528" s="227" t="s">
        <v>138</v>
      </c>
      <c r="AU528" s="227" t="s">
        <v>143</v>
      </c>
      <c r="AY528" s="17" t="s">
        <v>135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7" t="s">
        <v>143</v>
      </c>
      <c r="BK528" s="228">
        <f>ROUND(I528*H528,2)</f>
        <v>0</v>
      </c>
      <c r="BL528" s="17" t="s">
        <v>263</v>
      </c>
      <c r="BM528" s="227" t="s">
        <v>483</v>
      </c>
    </row>
    <row r="529" s="13" customFormat="1">
      <c r="A529" s="13"/>
      <c r="B529" s="229"/>
      <c r="C529" s="230"/>
      <c r="D529" s="231" t="s">
        <v>145</v>
      </c>
      <c r="E529" s="232" t="s">
        <v>1</v>
      </c>
      <c r="F529" s="233" t="s">
        <v>484</v>
      </c>
      <c r="G529" s="230"/>
      <c r="H529" s="232" t="s">
        <v>1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9" t="s">
        <v>145</v>
      </c>
      <c r="AU529" s="239" t="s">
        <v>143</v>
      </c>
      <c r="AV529" s="13" t="s">
        <v>81</v>
      </c>
      <c r="AW529" s="13" t="s">
        <v>30</v>
      </c>
      <c r="AX529" s="13" t="s">
        <v>73</v>
      </c>
      <c r="AY529" s="239" t="s">
        <v>135</v>
      </c>
    </row>
    <row r="530" s="14" customFormat="1">
      <c r="A530" s="14"/>
      <c r="B530" s="240"/>
      <c r="C530" s="241"/>
      <c r="D530" s="231" t="s">
        <v>145</v>
      </c>
      <c r="E530" s="242" t="s">
        <v>1</v>
      </c>
      <c r="F530" s="243" t="s">
        <v>81</v>
      </c>
      <c r="G530" s="241"/>
      <c r="H530" s="244">
        <v>1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145</v>
      </c>
      <c r="AU530" s="250" t="s">
        <v>143</v>
      </c>
      <c r="AV530" s="14" t="s">
        <v>143</v>
      </c>
      <c r="AW530" s="14" t="s">
        <v>30</v>
      </c>
      <c r="AX530" s="14" t="s">
        <v>81</v>
      </c>
      <c r="AY530" s="250" t="s">
        <v>135</v>
      </c>
    </row>
    <row r="531" s="2" customFormat="1" ht="16.5" customHeight="1">
      <c r="A531" s="38"/>
      <c r="B531" s="39"/>
      <c r="C531" s="215" t="s">
        <v>485</v>
      </c>
      <c r="D531" s="215" t="s">
        <v>138</v>
      </c>
      <c r="E531" s="216" t="s">
        <v>486</v>
      </c>
      <c r="F531" s="217" t="s">
        <v>487</v>
      </c>
      <c r="G531" s="218" t="s">
        <v>330</v>
      </c>
      <c r="H531" s="219">
        <v>3</v>
      </c>
      <c r="I531" s="220"/>
      <c r="J531" s="221">
        <f>ROUND(I531*H531,2)</f>
        <v>0</v>
      </c>
      <c r="K531" s="222"/>
      <c r="L531" s="44"/>
      <c r="M531" s="223" t="s">
        <v>1</v>
      </c>
      <c r="N531" s="224" t="s">
        <v>39</v>
      </c>
      <c r="O531" s="91"/>
      <c r="P531" s="225">
        <f>O531*H531</f>
        <v>0</v>
      </c>
      <c r="Q531" s="225">
        <v>0</v>
      </c>
      <c r="R531" s="225">
        <f>Q531*H531</f>
        <v>0</v>
      </c>
      <c r="S531" s="225">
        <v>0.0020999999999999999</v>
      </c>
      <c r="T531" s="226">
        <f>S531*H531</f>
        <v>0.0063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7" t="s">
        <v>263</v>
      </c>
      <c r="AT531" s="227" t="s">
        <v>138</v>
      </c>
      <c r="AU531" s="227" t="s">
        <v>143</v>
      </c>
      <c r="AY531" s="17" t="s">
        <v>135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17" t="s">
        <v>143</v>
      </c>
      <c r="BK531" s="228">
        <f>ROUND(I531*H531,2)</f>
        <v>0</v>
      </c>
      <c r="BL531" s="17" t="s">
        <v>263</v>
      </c>
      <c r="BM531" s="227" t="s">
        <v>488</v>
      </c>
    </row>
    <row r="532" s="13" customFormat="1">
      <c r="A532" s="13"/>
      <c r="B532" s="229"/>
      <c r="C532" s="230"/>
      <c r="D532" s="231" t="s">
        <v>145</v>
      </c>
      <c r="E532" s="232" t="s">
        <v>1</v>
      </c>
      <c r="F532" s="233" t="s">
        <v>489</v>
      </c>
      <c r="G532" s="230"/>
      <c r="H532" s="232" t="s">
        <v>1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9" t="s">
        <v>145</v>
      </c>
      <c r="AU532" s="239" t="s">
        <v>143</v>
      </c>
      <c r="AV532" s="13" t="s">
        <v>81</v>
      </c>
      <c r="AW532" s="13" t="s">
        <v>30</v>
      </c>
      <c r="AX532" s="13" t="s">
        <v>73</v>
      </c>
      <c r="AY532" s="239" t="s">
        <v>135</v>
      </c>
    </row>
    <row r="533" s="14" customFormat="1">
      <c r="A533" s="14"/>
      <c r="B533" s="240"/>
      <c r="C533" s="241"/>
      <c r="D533" s="231" t="s">
        <v>145</v>
      </c>
      <c r="E533" s="242" t="s">
        <v>1</v>
      </c>
      <c r="F533" s="243" t="s">
        <v>490</v>
      </c>
      <c r="G533" s="241"/>
      <c r="H533" s="244">
        <v>3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145</v>
      </c>
      <c r="AU533" s="250" t="s">
        <v>143</v>
      </c>
      <c r="AV533" s="14" t="s">
        <v>143</v>
      </c>
      <c r="AW533" s="14" t="s">
        <v>30</v>
      </c>
      <c r="AX533" s="14" t="s">
        <v>81</v>
      </c>
      <c r="AY533" s="250" t="s">
        <v>135</v>
      </c>
    </row>
    <row r="534" s="2" customFormat="1" ht="16.5" customHeight="1">
      <c r="A534" s="38"/>
      <c r="B534" s="39"/>
      <c r="C534" s="215" t="s">
        <v>491</v>
      </c>
      <c r="D534" s="215" t="s">
        <v>138</v>
      </c>
      <c r="E534" s="216" t="s">
        <v>492</v>
      </c>
      <c r="F534" s="217" t="s">
        <v>493</v>
      </c>
      <c r="G534" s="218" t="s">
        <v>330</v>
      </c>
      <c r="H534" s="219">
        <v>1</v>
      </c>
      <c r="I534" s="220"/>
      <c r="J534" s="221">
        <f>ROUND(I534*H534,2)</f>
        <v>0</v>
      </c>
      <c r="K534" s="222"/>
      <c r="L534" s="44"/>
      <c r="M534" s="223" t="s">
        <v>1</v>
      </c>
      <c r="N534" s="224" t="s">
        <v>39</v>
      </c>
      <c r="O534" s="91"/>
      <c r="P534" s="225">
        <f>O534*H534</f>
        <v>0</v>
      </c>
      <c r="Q534" s="225">
        <v>0</v>
      </c>
      <c r="R534" s="225">
        <f>Q534*H534</f>
        <v>0</v>
      </c>
      <c r="S534" s="225">
        <v>0.00198</v>
      </c>
      <c r="T534" s="226">
        <f>S534*H534</f>
        <v>0.00198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263</v>
      </c>
      <c r="AT534" s="227" t="s">
        <v>138</v>
      </c>
      <c r="AU534" s="227" t="s">
        <v>143</v>
      </c>
      <c r="AY534" s="17" t="s">
        <v>135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143</v>
      </c>
      <c r="BK534" s="228">
        <f>ROUND(I534*H534,2)</f>
        <v>0</v>
      </c>
      <c r="BL534" s="17" t="s">
        <v>263</v>
      </c>
      <c r="BM534" s="227" t="s">
        <v>494</v>
      </c>
    </row>
    <row r="535" s="13" customFormat="1">
      <c r="A535" s="13"/>
      <c r="B535" s="229"/>
      <c r="C535" s="230"/>
      <c r="D535" s="231" t="s">
        <v>145</v>
      </c>
      <c r="E535" s="232" t="s">
        <v>1</v>
      </c>
      <c r="F535" s="233" t="s">
        <v>182</v>
      </c>
      <c r="G535" s="230"/>
      <c r="H535" s="232" t="s">
        <v>1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145</v>
      </c>
      <c r="AU535" s="239" t="s">
        <v>143</v>
      </c>
      <c r="AV535" s="13" t="s">
        <v>81</v>
      </c>
      <c r="AW535" s="13" t="s">
        <v>30</v>
      </c>
      <c r="AX535" s="13" t="s">
        <v>73</v>
      </c>
      <c r="AY535" s="239" t="s">
        <v>135</v>
      </c>
    </row>
    <row r="536" s="14" customFormat="1">
      <c r="A536" s="14"/>
      <c r="B536" s="240"/>
      <c r="C536" s="241"/>
      <c r="D536" s="231" t="s">
        <v>145</v>
      </c>
      <c r="E536" s="242" t="s">
        <v>1</v>
      </c>
      <c r="F536" s="243" t="s">
        <v>81</v>
      </c>
      <c r="G536" s="241"/>
      <c r="H536" s="244">
        <v>1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0" t="s">
        <v>145</v>
      </c>
      <c r="AU536" s="250" t="s">
        <v>143</v>
      </c>
      <c r="AV536" s="14" t="s">
        <v>143</v>
      </c>
      <c r="AW536" s="14" t="s">
        <v>30</v>
      </c>
      <c r="AX536" s="14" t="s">
        <v>73</v>
      </c>
      <c r="AY536" s="250" t="s">
        <v>135</v>
      </c>
    </row>
    <row r="537" s="15" customFormat="1">
      <c r="A537" s="15"/>
      <c r="B537" s="251"/>
      <c r="C537" s="252"/>
      <c r="D537" s="231" t="s">
        <v>145</v>
      </c>
      <c r="E537" s="253" t="s">
        <v>1</v>
      </c>
      <c r="F537" s="254" t="s">
        <v>153</v>
      </c>
      <c r="G537" s="252"/>
      <c r="H537" s="255">
        <v>1</v>
      </c>
      <c r="I537" s="256"/>
      <c r="J537" s="252"/>
      <c r="K537" s="252"/>
      <c r="L537" s="257"/>
      <c r="M537" s="258"/>
      <c r="N537" s="259"/>
      <c r="O537" s="259"/>
      <c r="P537" s="259"/>
      <c r="Q537" s="259"/>
      <c r="R537" s="259"/>
      <c r="S537" s="259"/>
      <c r="T537" s="260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1" t="s">
        <v>145</v>
      </c>
      <c r="AU537" s="261" t="s">
        <v>143</v>
      </c>
      <c r="AV537" s="15" t="s">
        <v>142</v>
      </c>
      <c r="AW537" s="15" t="s">
        <v>30</v>
      </c>
      <c r="AX537" s="15" t="s">
        <v>81</v>
      </c>
      <c r="AY537" s="261" t="s">
        <v>135</v>
      </c>
    </row>
    <row r="538" s="2" customFormat="1" ht="16.5" customHeight="1">
      <c r="A538" s="38"/>
      <c r="B538" s="39"/>
      <c r="C538" s="215" t="s">
        <v>495</v>
      </c>
      <c r="D538" s="215" t="s">
        <v>138</v>
      </c>
      <c r="E538" s="216" t="s">
        <v>496</v>
      </c>
      <c r="F538" s="217" t="s">
        <v>497</v>
      </c>
      <c r="G538" s="218" t="s">
        <v>330</v>
      </c>
      <c r="H538" s="219">
        <v>15</v>
      </c>
      <c r="I538" s="220"/>
      <c r="J538" s="221">
        <f>ROUND(I538*H538,2)</f>
        <v>0</v>
      </c>
      <c r="K538" s="222"/>
      <c r="L538" s="44"/>
      <c r="M538" s="223" t="s">
        <v>1</v>
      </c>
      <c r="N538" s="224" t="s">
        <v>39</v>
      </c>
      <c r="O538" s="91"/>
      <c r="P538" s="225">
        <f>O538*H538</f>
        <v>0</v>
      </c>
      <c r="Q538" s="225">
        <v>0.0020100000000000001</v>
      </c>
      <c r="R538" s="225">
        <f>Q538*H538</f>
        <v>0.03015</v>
      </c>
      <c r="S538" s="225">
        <v>0</v>
      </c>
      <c r="T538" s="22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7" t="s">
        <v>263</v>
      </c>
      <c r="AT538" s="227" t="s">
        <v>138</v>
      </c>
      <c r="AU538" s="227" t="s">
        <v>143</v>
      </c>
      <c r="AY538" s="17" t="s">
        <v>135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7" t="s">
        <v>143</v>
      </c>
      <c r="BK538" s="228">
        <f>ROUND(I538*H538,2)</f>
        <v>0</v>
      </c>
      <c r="BL538" s="17" t="s">
        <v>263</v>
      </c>
      <c r="BM538" s="227" t="s">
        <v>498</v>
      </c>
    </row>
    <row r="539" s="13" customFormat="1">
      <c r="A539" s="13"/>
      <c r="B539" s="229"/>
      <c r="C539" s="230"/>
      <c r="D539" s="231" t="s">
        <v>145</v>
      </c>
      <c r="E539" s="232" t="s">
        <v>1</v>
      </c>
      <c r="F539" s="233" t="s">
        <v>499</v>
      </c>
      <c r="G539" s="230"/>
      <c r="H539" s="232" t="s">
        <v>1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145</v>
      </c>
      <c r="AU539" s="239" t="s">
        <v>143</v>
      </c>
      <c r="AV539" s="13" t="s">
        <v>81</v>
      </c>
      <c r="AW539" s="13" t="s">
        <v>30</v>
      </c>
      <c r="AX539" s="13" t="s">
        <v>73</v>
      </c>
      <c r="AY539" s="239" t="s">
        <v>135</v>
      </c>
    </row>
    <row r="540" s="14" customFormat="1">
      <c r="A540" s="14"/>
      <c r="B540" s="240"/>
      <c r="C540" s="241"/>
      <c r="D540" s="231" t="s">
        <v>145</v>
      </c>
      <c r="E540" s="242" t="s">
        <v>1</v>
      </c>
      <c r="F540" s="243" t="s">
        <v>136</v>
      </c>
      <c r="G540" s="241"/>
      <c r="H540" s="244">
        <v>3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145</v>
      </c>
      <c r="AU540" s="250" t="s">
        <v>143</v>
      </c>
      <c r="AV540" s="14" t="s">
        <v>143</v>
      </c>
      <c r="AW540" s="14" t="s">
        <v>30</v>
      </c>
      <c r="AX540" s="14" t="s">
        <v>73</v>
      </c>
      <c r="AY540" s="250" t="s">
        <v>135</v>
      </c>
    </row>
    <row r="541" s="13" customFormat="1">
      <c r="A541" s="13"/>
      <c r="B541" s="229"/>
      <c r="C541" s="230"/>
      <c r="D541" s="231" t="s">
        <v>145</v>
      </c>
      <c r="E541" s="232" t="s">
        <v>1</v>
      </c>
      <c r="F541" s="233" t="s">
        <v>500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145</v>
      </c>
      <c r="AU541" s="239" t="s">
        <v>143</v>
      </c>
      <c r="AV541" s="13" t="s">
        <v>81</v>
      </c>
      <c r="AW541" s="13" t="s">
        <v>30</v>
      </c>
      <c r="AX541" s="13" t="s">
        <v>73</v>
      </c>
      <c r="AY541" s="239" t="s">
        <v>135</v>
      </c>
    </row>
    <row r="542" s="14" customFormat="1">
      <c r="A542" s="14"/>
      <c r="B542" s="240"/>
      <c r="C542" s="241"/>
      <c r="D542" s="231" t="s">
        <v>145</v>
      </c>
      <c r="E542" s="242" t="s">
        <v>1</v>
      </c>
      <c r="F542" s="243" t="s">
        <v>136</v>
      </c>
      <c r="G542" s="241"/>
      <c r="H542" s="244">
        <v>3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145</v>
      </c>
      <c r="AU542" s="250" t="s">
        <v>143</v>
      </c>
      <c r="AV542" s="14" t="s">
        <v>143</v>
      </c>
      <c r="AW542" s="14" t="s">
        <v>30</v>
      </c>
      <c r="AX542" s="14" t="s">
        <v>73</v>
      </c>
      <c r="AY542" s="250" t="s">
        <v>135</v>
      </c>
    </row>
    <row r="543" s="13" customFormat="1">
      <c r="A543" s="13"/>
      <c r="B543" s="229"/>
      <c r="C543" s="230"/>
      <c r="D543" s="231" t="s">
        <v>145</v>
      </c>
      <c r="E543" s="232" t="s">
        <v>1</v>
      </c>
      <c r="F543" s="233" t="s">
        <v>501</v>
      </c>
      <c r="G543" s="230"/>
      <c r="H543" s="232" t="s">
        <v>1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145</v>
      </c>
      <c r="AU543" s="239" t="s">
        <v>143</v>
      </c>
      <c r="AV543" s="13" t="s">
        <v>81</v>
      </c>
      <c r="AW543" s="13" t="s">
        <v>30</v>
      </c>
      <c r="AX543" s="13" t="s">
        <v>73</v>
      </c>
      <c r="AY543" s="239" t="s">
        <v>135</v>
      </c>
    </row>
    <row r="544" s="14" customFormat="1">
      <c r="A544" s="14"/>
      <c r="B544" s="240"/>
      <c r="C544" s="241"/>
      <c r="D544" s="231" t="s">
        <v>145</v>
      </c>
      <c r="E544" s="242" t="s">
        <v>1</v>
      </c>
      <c r="F544" s="243" t="s">
        <v>464</v>
      </c>
      <c r="G544" s="241"/>
      <c r="H544" s="244">
        <v>6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145</v>
      </c>
      <c r="AU544" s="250" t="s">
        <v>143</v>
      </c>
      <c r="AV544" s="14" t="s">
        <v>143</v>
      </c>
      <c r="AW544" s="14" t="s">
        <v>30</v>
      </c>
      <c r="AX544" s="14" t="s">
        <v>73</v>
      </c>
      <c r="AY544" s="250" t="s">
        <v>135</v>
      </c>
    </row>
    <row r="545" s="13" customFormat="1">
      <c r="A545" s="13"/>
      <c r="B545" s="229"/>
      <c r="C545" s="230"/>
      <c r="D545" s="231" t="s">
        <v>145</v>
      </c>
      <c r="E545" s="232" t="s">
        <v>1</v>
      </c>
      <c r="F545" s="233" t="s">
        <v>502</v>
      </c>
      <c r="G545" s="230"/>
      <c r="H545" s="232" t="s">
        <v>1</v>
      </c>
      <c r="I545" s="234"/>
      <c r="J545" s="230"/>
      <c r="K545" s="230"/>
      <c r="L545" s="235"/>
      <c r="M545" s="236"/>
      <c r="N545" s="237"/>
      <c r="O545" s="237"/>
      <c r="P545" s="237"/>
      <c r="Q545" s="237"/>
      <c r="R545" s="237"/>
      <c r="S545" s="237"/>
      <c r="T545" s="23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9" t="s">
        <v>145</v>
      </c>
      <c r="AU545" s="239" t="s">
        <v>143</v>
      </c>
      <c r="AV545" s="13" t="s">
        <v>81</v>
      </c>
      <c r="AW545" s="13" t="s">
        <v>30</v>
      </c>
      <c r="AX545" s="13" t="s">
        <v>73</v>
      </c>
      <c r="AY545" s="239" t="s">
        <v>135</v>
      </c>
    </row>
    <row r="546" s="14" customFormat="1">
      <c r="A546" s="14"/>
      <c r="B546" s="240"/>
      <c r="C546" s="241"/>
      <c r="D546" s="231" t="s">
        <v>145</v>
      </c>
      <c r="E546" s="242" t="s">
        <v>1</v>
      </c>
      <c r="F546" s="243" t="s">
        <v>136</v>
      </c>
      <c r="G546" s="241"/>
      <c r="H546" s="244">
        <v>3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0" t="s">
        <v>145</v>
      </c>
      <c r="AU546" s="250" t="s">
        <v>143</v>
      </c>
      <c r="AV546" s="14" t="s">
        <v>143</v>
      </c>
      <c r="AW546" s="14" t="s">
        <v>30</v>
      </c>
      <c r="AX546" s="14" t="s">
        <v>73</v>
      </c>
      <c r="AY546" s="250" t="s">
        <v>135</v>
      </c>
    </row>
    <row r="547" s="15" customFormat="1">
      <c r="A547" s="15"/>
      <c r="B547" s="251"/>
      <c r="C547" s="252"/>
      <c r="D547" s="231" t="s">
        <v>145</v>
      </c>
      <c r="E547" s="253" t="s">
        <v>1</v>
      </c>
      <c r="F547" s="254" t="s">
        <v>153</v>
      </c>
      <c r="G547" s="252"/>
      <c r="H547" s="255">
        <v>15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1" t="s">
        <v>145</v>
      </c>
      <c r="AU547" s="261" t="s">
        <v>143</v>
      </c>
      <c r="AV547" s="15" t="s">
        <v>142</v>
      </c>
      <c r="AW547" s="15" t="s">
        <v>30</v>
      </c>
      <c r="AX547" s="15" t="s">
        <v>81</v>
      </c>
      <c r="AY547" s="261" t="s">
        <v>135</v>
      </c>
    </row>
    <row r="548" s="2" customFormat="1" ht="16.5" customHeight="1">
      <c r="A548" s="38"/>
      <c r="B548" s="39"/>
      <c r="C548" s="215" t="s">
        <v>503</v>
      </c>
      <c r="D548" s="215" t="s">
        <v>138</v>
      </c>
      <c r="E548" s="216" t="s">
        <v>504</v>
      </c>
      <c r="F548" s="217" t="s">
        <v>505</v>
      </c>
      <c r="G548" s="218" t="s">
        <v>330</v>
      </c>
      <c r="H548" s="219">
        <v>1.5</v>
      </c>
      <c r="I548" s="220"/>
      <c r="J548" s="221">
        <f>ROUND(I548*H548,2)</f>
        <v>0</v>
      </c>
      <c r="K548" s="222"/>
      <c r="L548" s="44"/>
      <c r="M548" s="223" t="s">
        <v>1</v>
      </c>
      <c r="N548" s="224" t="s">
        <v>39</v>
      </c>
      <c r="O548" s="91"/>
      <c r="P548" s="225">
        <f>O548*H548</f>
        <v>0</v>
      </c>
      <c r="Q548" s="225">
        <v>0.00040999999999999999</v>
      </c>
      <c r="R548" s="225">
        <f>Q548*H548</f>
        <v>0.00061499999999999999</v>
      </c>
      <c r="S548" s="225">
        <v>0</v>
      </c>
      <c r="T548" s="226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7" t="s">
        <v>263</v>
      </c>
      <c r="AT548" s="227" t="s">
        <v>138</v>
      </c>
      <c r="AU548" s="227" t="s">
        <v>143</v>
      </c>
      <c r="AY548" s="17" t="s">
        <v>135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7" t="s">
        <v>143</v>
      </c>
      <c r="BK548" s="228">
        <f>ROUND(I548*H548,2)</f>
        <v>0</v>
      </c>
      <c r="BL548" s="17" t="s">
        <v>263</v>
      </c>
      <c r="BM548" s="227" t="s">
        <v>506</v>
      </c>
    </row>
    <row r="549" s="13" customFormat="1">
      <c r="A549" s="13"/>
      <c r="B549" s="229"/>
      <c r="C549" s="230"/>
      <c r="D549" s="231" t="s">
        <v>145</v>
      </c>
      <c r="E549" s="232" t="s">
        <v>1</v>
      </c>
      <c r="F549" s="233" t="s">
        <v>507</v>
      </c>
      <c r="G549" s="230"/>
      <c r="H549" s="232" t="s">
        <v>1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145</v>
      </c>
      <c r="AU549" s="239" t="s">
        <v>143</v>
      </c>
      <c r="AV549" s="13" t="s">
        <v>81</v>
      </c>
      <c r="AW549" s="13" t="s">
        <v>30</v>
      </c>
      <c r="AX549" s="13" t="s">
        <v>73</v>
      </c>
      <c r="AY549" s="239" t="s">
        <v>135</v>
      </c>
    </row>
    <row r="550" s="14" customFormat="1">
      <c r="A550" s="14"/>
      <c r="B550" s="240"/>
      <c r="C550" s="241"/>
      <c r="D550" s="231" t="s">
        <v>145</v>
      </c>
      <c r="E550" s="242" t="s">
        <v>1</v>
      </c>
      <c r="F550" s="243" t="s">
        <v>508</v>
      </c>
      <c r="G550" s="241"/>
      <c r="H550" s="244">
        <v>1.5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145</v>
      </c>
      <c r="AU550" s="250" t="s">
        <v>143</v>
      </c>
      <c r="AV550" s="14" t="s">
        <v>143</v>
      </c>
      <c r="AW550" s="14" t="s">
        <v>30</v>
      </c>
      <c r="AX550" s="14" t="s">
        <v>73</v>
      </c>
      <c r="AY550" s="250" t="s">
        <v>135</v>
      </c>
    </row>
    <row r="551" s="15" customFormat="1">
      <c r="A551" s="15"/>
      <c r="B551" s="251"/>
      <c r="C551" s="252"/>
      <c r="D551" s="231" t="s">
        <v>145</v>
      </c>
      <c r="E551" s="253" t="s">
        <v>1</v>
      </c>
      <c r="F551" s="254" t="s">
        <v>153</v>
      </c>
      <c r="G551" s="252"/>
      <c r="H551" s="255">
        <v>1.5</v>
      </c>
      <c r="I551" s="256"/>
      <c r="J551" s="252"/>
      <c r="K551" s="252"/>
      <c r="L551" s="257"/>
      <c r="M551" s="258"/>
      <c r="N551" s="259"/>
      <c r="O551" s="259"/>
      <c r="P551" s="259"/>
      <c r="Q551" s="259"/>
      <c r="R551" s="259"/>
      <c r="S551" s="259"/>
      <c r="T551" s="260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1" t="s">
        <v>145</v>
      </c>
      <c r="AU551" s="261" t="s">
        <v>143</v>
      </c>
      <c r="AV551" s="15" t="s">
        <v>142</v>
      </c>
      <c r="AW551" s="15" t="s">
        <v>30</v>
      </c>
      <c r="AX551" s="15" t="s">
        <v>81</v>
      </c>
      <c r="AY551" s="261" t="s">
        <v>135</v>
      </c>
    </row>
    <row r="552" s="2" customFormat="1" ht="16.5" customHeight="1">
      <c r="A552" s="38"/>
      <c r="B552" s="39"/>
      <c r="C552" s="215" t="s">
        <v>509</v>
      </c>
      <c r="D552" s="215" t="s">
        <v>138</v>
      </c>
      <c r="E552" s="216" t="s">
        <v>510</v>
      </c>
      <c r="F552" s="217" t="s">
        <v>511</v>
      </c>
      <c r="G552" s="218" t="s">
        <v>330</v>
      </c>
      <c r="H552" s="219">
        <v>6</v>
      </c>
      <c r="I552" s="220"/>
      <c r="J552" s="221">
        <f>ROUND(I552*H552,2)</f>
        <v>0</v>
      </c>
      <c r="K552" s="222"/>
      <c r="L552" s="44"/>
      <c r="M552" s="223" t="s">
        <v>1</v>
      </c>
      <c r="N552" s="224" t="s">
        <v>39</v>
      </c>
      <c r="O552" s="91"/>
      <c r="P552" s="225">
        <f>O552*H552</f>
        <v>0</v>
      </c>
      <c r="Q552" s="225">
        <v>0.00048000000000000001</v>
      </c>
      <c r="R552" s="225">
        <f>Q552*H552</f>
        <v>0.0028800000000000002</v>
      </c>
      <c r="S552" s="225">
        <v>0</v>
      </c>
      <c r="T552" s="226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7" t="s">
        <v>263</v>
      </c>
      <c r="AT552" s="227" t="s">
        <v>138</v>
      </c>
      <c r="AU552" s="227" t="s">
        <v>143</v>
      </c>
      <c r="AY552" s="17" t="s">
        <v>135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17" t="s">
        <v>143</v>
      </c>
      <c r="BK552" s="228">
        <f>ROUND(I552*H552,2)</f>
        <v>0</v>
      </c>
      <c r="BL552" s="17" t="s">
        <v>263</v>
      </c>
      <c r="BM552" s="227" t="s">
        <v>512</v>
      </c>
    </row>
    <row r="553" s="13" customFormat="1">
      <c r="A553" s="13"/>
      <c r="B553" s="229"/>
      <c r="C553" s="230"/>
      <c r="D553" s="231" t="s">
        <v>145</v>
      </c>
      <c r="E553" s="232" t="s">
        <v>1</v>
      </c>
      <c r="F553" s="233" t="s">
        <v>513</v>
      </c>
      <c r="G553" s="230"/>
      <c r="H553" s="232" t="s">
        <v>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9" t="s">
        <v>145</v>
      </c>
      <c r="AU553" s="239" t="s">
        <v>143</v>
      </c>
      <c r="AV553" s="13" t="s">
        <v>81</v>
      </c>
      <c r="AW553" s="13" t="s">
        <v>30</v>
      </c>
      <c r="AX553" s="13" t="s">
        <v>73</v>
      </c>
      <c r="AY553" s="239" t="s">
        <v>135</v>
      </c>
    </row>
    <row r="554" s="14" customFormat="1">
      <c r="A554" s="14"/>
      <c r="B554" s="240"/>
      <c r="C554" s="241"/>
      <c r="D554" s="231" t="s">
        <v>145</v>
      </c>
      <c r="E554" s="242" t="s">
        <v>1</v>
      </c>
      <c r="F554" s="243" t="s">
        <v>136</v>
      </c>
      <c r="G554" s="241"/>
      <c r="H554" s="244">
        <v>3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145</v>
      </c>
      <c r="AU554" s="250" t="s">
        <v>143</v>
      </c>
      <c r="AV554" s="14" t="s">
        <v>143</v>
      </c>
      <c r="AW554" s="14" t="s">
        <v>30</v>
      </c>
      <c r="AX554" s="14" t="s">
        <v>73</v>
      </c>
      <c r="AY554" s="250" t="s">
        <v>135</v>
      </c>
    </row>
    <row r="555" s="13" customFormat="1">
      <c r="A555" s="13"/>
      <c r="B555" s="229"/>
      <c r="C555" s="230"/>
      <c r="D555" s="231" t="s">
        <v>145</v>
      </c>
      <c r="E555" s="232" t="s">
        <v>1</v>
      </c>
      <c r="F555" s="233" t="s">
        <v>514</v>
      </c>
      <c r="G555" s="230"/>
      <c r="H555" s="232" t="s">
        <v>1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9" t="s">
        <v>145</v>
      </c>
      <c r="AU555" s="239" t="s">
        <v>143</v>
      </c>
      <c r="AV555" s="13" t="s">
        <v>81</v>
      </c>
      <c r="AW555" s="13" t="s">
        <v>30</v>
      </c>
      <c r="AX555" s="13" t="s">
        <v>73</v>
      </c>
      <c r="AY555" s="239" t="s">
        <v>135</v>
      </c>
    </row>
    <row r="556" s="14" customFormat="1">
      <c r="A556" s="14"/>
      <c r="B556" s="240"/>
      <c r="C556" s="241"/>
      <c r="D556" s="231" t="s">
        <v>145</v>
      </c>
      <c r="E556" s="242" t="s">
        <v>1</v>
      </c>
      <c r="F556" s="243" t="s">
        <v>136</v>
      </c>
      <c r="G556" s="241"/>
      <c r="H556" s="244">
        <v>3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0" t="s">
        <v>145</v>
      </c>
      <c r="AU556" s="250" t="s">
        <v>143</v>
      </c>
      <c r="AV556" s="14" t="s">
        <v>143</v>
      </c>
      <c r="AW556" s="14" t="s">
        <v>30</v>
      </c>
      <c r="AX556" s="14" t="s">
        <v>73</v>
      </c>
      <c r="AY556" s="250" t="s">
        <v>135</v>
      </c>
    </row>
    <row r="557" s="15" customFormat="1">
      <c r="A557" s="15"/>
      <c r="B557" s="251"/>
      <c r="C557" s="252"/>
      <c r="D557" s="231" t="s">
        <v>145</v>
      </c>
      <c r="E557" s="253" t="s">
        <v>1</v>
      </c>
      <c r="F557" s="254" t="s">
        <v>153</v>
      </c>
      <c r="G557" s="252"/>
      <c r="H557" s="255">
        <v>6</v>
      </c>
      <c r="I557" s="256"/>
      <c r="J557" s="252"/>
      <c r="K557" s="252"/>
      <c r="L557" s="257"/>
      <c r="M557" s="258"/>
      <c r="N557" s="259"/>
      <c r="O557" s="259"/>
      <c r="P557" s="259"/>
      <c r="Q557" s="259"/>
      <c r="R557" s="259"/>
      <c r="S557" s="259"/>
      <c r="T557" s="260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1" t="s">
        <v>145</v>
      </c>
      <c r="AU557" s="261" t="s">
        <v>143</v>
      </c>
      <c r="AV557" s="15" t="s">
        <v>142</v>
      </c>
      <c r="AW557" s="15" t="s">
        <v>30</v>
      </c>
      <c r="AX557" s="15" t="s">
        <v>81</v>
      </c>
      <c r="AY557" s="261" t="s">
        <v>135</v>
      </c>
    </row>
    <row r="558" s="2" customFormat="1" ht="16.5" customHeight="1">
      <c r="A558" s="38"/>
      <c r="B558" s="39"/>
      <c r="C558" s="215" t="s">
        <v>515</v>
      </c>
      <c r="D558" s="215" t="s">
        <v>138</v>
      </c>
      <c r="E558" s="216" t="s">
        <v>516</v>
      </c>
      <c r="F558" s="217" t="s">
        <v>517</v>
      </c>
      <c r="G558" s="218" t="s">
        <v>330</v>
      </c>
      <c r="H558" s="219">
        <v>2</v>
      </c>
      <c r="I558" s="220"/>
      <c r="J558" s="221">
        <f>ROUND(I558*H558,2)</f>
        <v>0</v>
      </c>
      <c r="K558" s="222"/>
      <c r="L558" s="44"/>
      <c r="M558" s="223" t="s">
        <v>1</v>
      </c>
      <c r="N558" s="224" t="s">
        <v>39</v>
      </c>
      <c r="O558" s="91"/>
      <c r="P558" s="225">
        <f>O558*H558</f>
        <v>0</v>
      </c>
      <c r="Q558" s="225">
        <v>0.00071000000000000002</v>
      </c>
      <c r="R558" s="225">
        <f>Q558*H558</f>
        <v>0.00142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263</v>
      </c>
      <c r="AT558" s="227" t="s">
        <v>138</v>
      </c>
      <c r="AU558" s="227" t="s">
        <v>143</v>
      </c>
      <c r="AY558" s="17" t="s">
        <v>135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143</v>
      </c>
      <c r="BK558" s="228">
        <f>ROUND(I558*H558,2)</f>
        <v>0</v>
      </c>
      <c r="BL558" s="17" t="s">
        <v>263</v>
      </c>
      <c r="BM558" s="227" t="s">
        <v>518</v>
      </c>
    </row>
    <row r="559" s="13" customFormat="1">
      <c r="A559" s="13"/>
      <c r="B559" s="229"/>
      <c r="C559" s="230"/>
      <c r="D559" s="231" t="s">
        <v>145</v>
      </c>
      <c r="E559" s="232" t="s">
        <v>1</v>
      </c>
      <c r="F559" s="233" t="s">
        <v>519</v>
      </c>
      <c r="G559" s="230"/>
      <c r="H559" s="232" t="s">
        <v>1</v>
      </c>
      <c r="I559" s="234"/>
      <c r="J559" s="230"/>
      <c r="K559" s="230"/>
      <c r="L559" s="235"/>
      <c r="M559" s="236"/>
      <c r="N559" s="237"/>
      <c r="O559" s="237"/>
      <c r="P559" s="237"/>
      <c r="Q559" s="237"/>
      <c r="R559" s="237"/>
      <c r="S559" s="237"/>
      <c r="T559" s="23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9" t="s">
        <v>145</v>
      </c>
      <c r="AU559" s="239" t="s">
        <v>143</v>
      </c>
      <c r="AV559" s="13" t="s">
        <v>81</v>
      </c>
      <c r="AW559" s="13" t="s">
        <v>30</v>
      </c>
      <c r="AX559" s="13" t="s">
        <v>73</v>
      </c>
      <c r="AY559" s="239" t="s">
        <v>135</v>
      </c>
    </row>
    <row r="560" s="14" customFormat="1">
      <c r="A560" s="14"/>
      <c r="B560" s="240"/>
      <c r="C560" s="241"/>
      <c r="D560" s="231" t="s">
        <v>145</v>
      </c>
      <c r="E560" s="242" t="s">
        <v>1</v>
      </c>
      <c r="F560" s="243" t="s">
        <v>143</v>
      </c>
      <c r="G560" s="241"/>
      <c r="H560" s="244">
        <v>2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145</v>
      </c>
      <c r="AU560" s="250" t="s">
        <v>143</v>
      </c>
      <c r="AV560" s="14" t="s">
        <v>143</v>
      </c>
      <c r="AW560" s="14" t="s">
        <v>30</v>
      </c>
      <c r="AX560" s="14" t="s">
        <v>73</v>
      </c>
      <c r="AY560" s="250" t="s">
        <v>135</v>
      </c>
    </row>
    <row r="561" s="15" customFormat="1">
      <c r="A561" s="15"/>
      <c r="B561" s="251"/>
      <c r="C561" s="252"/>
      <c r="D561" s="231" t="s">
        <v>145</v>
      </c>
      <c r="E561" s="253" t="s">
        <v>1</v>
      </c>
      <c r="F561" s="254" t="s">
        <v>153</v>
      </c>
      <c r="G561" s="252"/>
      <c r="H561" s="255">
        <v>2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1" t="s">
        <v>145</v>
      </c>
      <c r="AU561" s="261" t="s">
        <v>143</v>
      </c>
      <c r="AV561" s="15" t="s">
        <v>142</v>
      </c>
      <c r="AW561" s="15" t="s">
        <v>30</v>
      </c>
      <c r="AX561" s="15" t="s">
        <v>81</v>
      </c>
      <c r="AY561" s="261" t="s">
        <v>135</v>
      </c>
    </row>
    <row r="562" s="2" customFormat="1" ht="16.5" customHeight="1">
      <c r="A562" s="38"/>
      <c r="B562" s="39"/>
      <c r="C562" s="215" t="s">
        <v>520</v>
      </c>
      <c r="D562" s="215" t="s">
        <v>138</v>
      </c>
      <c r="E562" s="216" t="s">
        <v>521</v>
      </c>
      <c r="F562" s="217" t="s">
        <v>522</v>
      </c>
      <c r="G562" s="218" t="s">
        <v>330</v>
      </c>
      <c r="H562" s="219">
        <v>1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39</v>
      </c>
      <c r="O562" s="91"/>
      <c r="P562" s="225">
        <f>O562*H562</f>
        <v>0</v>
      </c>
      <c r="Q562" s="225">
        <v>0.0022399999999999998</v>
      </c>
      <c r="R562" s="225">
        <f>Q562*H562</f>
        <v>0.0022399999999999998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263</v>
      </c>
      <c r="AT562" s="227" t="s">
        <v>138</v>
      </c>
      <c r="AU562" s="227" t="s">
        <v>143</v>
      </c>
      <c r="AY562" s="17" t="s">
        <v>135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143</v>
      </c>
      <c r="BK562" s="228">
        <f>ROUND(I562*H562,2)</f>
        <v>0</v>
      </c>
      <c r="BL562" s="17" t="s">
        <v>263</v>
      </c>
      <c r="BM562" s="227" t="s">
        <v>523</v>
      </c>
    </row>
    <row r="563" s="13" customFormat="1">
      <c r="A563" s="13"/>
      <c r="B563" s="229"/>
      <c r="C563" s="230"/>
      <c r="D563" s="231" t="s">
        <v>145</v>
      </c>
      <c r="E563" s="232" t="s">
        <v>1</v>
      </c>
      <c r="F563" s="233" t="s">
        <v>182</v>
      </c>
      <c r="G563" s="230"/>
      <c r="H563" s="232" t="s">
        <v>1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145</v>
      </c>
      <c r="AU563" s="239" t="s">
        <v>143</v>
      </c>
      <c r="AV563" s="13" t="s">
        <v>81</v>
      </c>
      <c r="AW563" s="13" t="s">
        <v>30</v>
      </c>
      <c r="AX563" s="13" t="s">
        <v>73</v>
      </c>
      <c r="AY563" s="239" t="s">
        <v>135</v>
      </c>
    </row>
    <row r="564" s="14" customFormat="1">
      <c r="A564" s="14"/>
      <c r="B564" s="240"/>
      <c r="C564" s="241"/>
      <c r="D564" s="231" t="s">
        <v>145</v>
      </c>
      <c r="E564" s="242" t="s">
        <v>1</v>
      </c>
      <c r="F564" s="243" t="s">
        <v>81</v>
      </c>
      <c r="G564" s="241"/>
      <c r="H564" s="244">
        <v>1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145</v>
      </c>
      <c r="AU564" s="250" t="s">
        <v>143</v>
      </c>
      <c r="AV564" s="14" t="s">
        <v>143</v>
      </c>
      <c r="AW564" s="14" t="s">
        <v>30</v>
      </c>
      <c r="AX564" s="14" t="s">
        <v>81</v>
      </c>
      <c r="AY564" s="250" t="s">
        <v>135</v>
      </c>
    </row>
    <row r="565" s="2" customFormat="1" ht="16.5" customHeight="1">
      <c r="A565" s="38"/>
      <c r="B565" s="39"/>
      <c r="C565" s="215" t="s">
        <v>524</v>
      </c>
      <c r="D565" s="215" t="s">
        <v>138</v>
      </c>
      <c r="E565" s="216" t="s">
        <v>525</v>
      </c>
      <c r="F565" s="217" t="s">
        <v>526</v>
      </c>
      <c r="G565" s="218" t="s">
        <v>164</v>
      </c>
      <c r="H565" s="219">
        <v>1</v>
      </c>
      <c r="I565" s="220"/>
      <c r="J565" s="221">
        <f>ROUND(I565*H565,2)</f>
        <v>0</v>
      </c>
      <c r="K565" s="222"/>
      <c r="L565" s="44"/>
      <c r="M565" s="223" t="s">
        <v>1</v>
      </c>
      <c r="N565" s="224" t="s">
        <v>39</v>
      </c>
      <c r="O565" s="91"/>
      <c r="P565" s="225">
        <f>O565*H565</f>
        <v>0</v>
      </c>
      <c r="Q565" s="225">
        <v>0</v>
      </c>
      <c r="R565" s="225">
        <f>Q565*H565</f>
        <v>0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263</v>
      </c>
      <c r="AT565" s="227" t="s">
        <v>138</v>
      </c>
      <c r="AU565" s="227" t="s">
        <v>143</v>
      </c>
      <c r="AY565" s="17" t="s">
        <v>135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143</v>
      </c>
      <c r="BK565" s="228">
        <f>ROUND(I565*H565,2)</f>
        <v>0</v>
      </c>
      <c r="BL565" s="17" t="s">
        <v>263</v>
      </c>
      <c r="BM565" s="227" t="s">
        <v>527</v>
      </c>
    </row>
    <row r="566" s="13" customFormat="1">
      <c r="A566" s="13"/>
      <c r="B566" s="229"/>
      <c r="C566" s="230"/>
      <c r="D566" s="231" t="s">
        <v>145</v>
      </c>
      <c r="E566" s="232" t="s">
        <v>1</v>
      </c>
      <c r="F566" s="233" t="s">
        <v>528</v>
      </c>
      <c r="G566" s="230"/>
      <c r="H566" s="232" t="s">
        <v>1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145</v>
      </c>
      <c r="AU566" s="239" t="s">
        <v>143</v>
      </c>
      <c r="AV566" s="13" t="s">
        <v>81</v>
      </c>
      <c r="AW566" s="13" t="s">
        <v>30</v>
      </c>
      <c r="AX566" s="13" t="s">
        <v>73</v>
      </c>
      <c r="AY566" s="239" t="s">
        <v>135</v>
      </c>
    </row>
    <row r="567" s="14" customFormat="1">
      <c r="A567" s="14"/>
      <c r="B567" s="240"/>
      <c r="C567" s="241"/>
      <c r="D567" s="231" t="s">
        <v>145</v>
      </c>
      <c r="E567" s="242" t="s">
        <v>1</v>
      </c>
      <c r="F567" s="243" t="s">
        <v>81</v>
      </c>
      <c r="G567" s="241"/>
      <c r="H567" s="244">
        <v>1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145</v>
      </c>
      <c r="AU567" s="250" t="s">
        <v>143</v>
      </c>
      <c r="AV567" s="14" t="s">
        <v>143</v>
      </c>
      <c r="AW567" s="14" t="s">
        <v>30</v>
      </c>
      <c r="AX567" s="14" t="s">
        <v>73</v>
      </c>
      <c r="AY567" s="250" t="s">
        <v>135</v>
      </c>
    </row>
    <row r="568" s="15" customFormat="1">
      <c r="A568" s="15"/>
      <c r="B568" s="251"/>
      <c r="C568" s="252"/>
      <c r="D568" s="231" t="s">
        <v>145</v>
      </c>
      <c r="E568" s="253" t="s">
        <v>1</v>
      </c>
      <c r="F568" s="254" t="s">
        <v>153</v>
      </c>
      <c r="G568" s="252"/>
      <c r="H568" s="255">
        <v>1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1" t="s">
        <v>145</v>
      </c>
      <c r="AU568" s="261" t="s">
        <v>143</v>
      </c>
      <c r="AV568" s="15" t="s">
        <v>142</v>
      </c>
      <c r="AW568" s="15" t="s">
        <v>30</v>
      </c>
      <c r="AX568" s="15" t="s">
        <v>81</v>
      </c>
      <c r="AY568" s="261" t="s">
        <v>135</v>
      </c>
    </row>
    <row r="569" s="2" customFormat="1" ht="16.5" customHeight="1">
      <c r="A569" s="38"/>
      <c r="B569" s="39"/>
      <c r="C569" s="215" t="s">
        <v>529</v>
      </c>
      <c r="D569" s="215" t="s">
        <v>138</v>
      </c>
      <c r="E569" s="216" t="s">
        <v>530</v>
      </c>
      <c r="F569" s="217" t="s">
        <v>531</v>
      </c>
      <c r="G569" s="218" t="s">
        <v>164</v>
      </c>
      <c r="H569" s="219">
        <v>3</v>
      </c>
      <c r="I569" s="220"/>
      <c r="J569" s="221">
        <f>ROUND(I569*H569,2)</f>
        <v>0</v>
      </c>
      <c r="K569" s="222"/>
      <c r="L569" s="44"/>
      <c r="M569" s="223" t="s">
        <v>1</v>
      </c>
      <c r="N569" s="224" t="s">
        <v>39</v>
      </c>
      <c r="O569" s="91"/>
      <c r="P569" s="225">
        <f>O569*H569</f>
        <v>0</v>
      </c>
      <c r="Q569" s="225">
        <v>0</v>
      </c>
      <c r="R569" s="225">
        <f>Q569*H569</f>
        <v>0</v>
      </c>
      <c r="S569" s="225">
        <v>0</v>
      </c>
      <c r="T569" s="22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7" t="s">
        <v>263</v>
      </c>
      <c r="AT569" s="227" t="s">
        <v>138</v>
      </c>
      <c r="AU569" s="227" t="s">
        <v>143</v>
      </c>
      <c r="AY569" s="17" t="s">
        <v>135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143</v>
      </c>
      <c r="BK569" s="228">
        <f>ROUND(I569*H569,2)</f>
        <v>0</v>
      </c>
      <c r="BL569" s="17" t="s">
        <v>263</v>
      </c>
      <c r="BM569" s="227" t="s">
        <v>532</v>
      </c>
    </row>
    <row r="570" s="13" customFormat="1">
      <c r="A570" s="13"/>
      <c r="B570" s="229"/>
      <c r="C570" s="230"/>
      <c r="D570" s="231" t="s">
        <v>145</v>
      </c>
      <c r="E570" s="232" t="s">
        <v>1</v>
      </c>
      <c r="F570" s="233" t="s">
        <v>533</v>
      </c>
      <c r="G570" s="230"/>
      <c r="H570" s="232" t="s">
        <v>1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9" t="s">
        <v>145</v>
      </c>
      <c r="AU570" s="239" t="s">
        <v>143</v>
      </c>
      <c r="AV570" s="13" t="s">
        <v>81</v>
      </c>
      <c r="AW570" s="13" t="s">
        <v>30</v>
      </c>
      <c r="AX570" s="13" t="s">
        <v>73</v>
      </c>
      <c r="AY570" s="239" t="s">
        <v>135</v>
      </c>
    </row>
    <row r="571" s="14" customFormat="1">
      <c r="A571" s="14"/>
      <c r="B571" s="240"/>
      <c r="C571" s="241"/>
      <c r="D571" s="231" t="s">
        <v>145</v>
      </c>
      <c r="E571" s="242" t="s">
        <v>1</v>
      </c>
      <c r="F571" s="243" t="s">
        <v>534</v>
      </c>
      <c r="G571" s="241"/>
      <c r="H571" s="244">
        <v>2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0" t="s">
        <v>145</v>
      </c>
      <c r="AU571" s="250" t="s">
        <v>143</v>
      </c>
      <c r="AV571" s="14" t="s">
        <v>143</v>
      </c>
      <c r="AW571" s="14" t="s">
        <v>30</v>
      </c>
      <c r="AX571" s="14" t="s">
        <v>73</v>
      </c>
      <c r="AY571" s="250" t="s">
        <v>135</v>
      </c>
    </row>
    <row r="572" s="13" customFormat="1">
      <c r="A572" s="13"/>
      <c r="B572" s="229"/>
      <c r="C572" s="230"/>
      <c r="D572" s="231" t="s">
        <v>145</v>
      </c>
      <c r="E572" s="232" t="s">
        <v>1</v>
      </c>
      <c r="F572" s="233" t="s">
        <v>513</v>
      </c>
      <c r="G572" s="230"/>
      <c r="H572" s="232" t="s">
        <v>1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9" t="s">
        <v>145</v>
      </c>
      <c r="AU572" s="239" t="s">
        <v>143</v>
      </c>
      <c r="AV572" s="13" t="s">
        <v>81</v>
      </c>
      <c r="AW572" s="13" t="s">
        <v>30</v>
      </c>
      <c r="AX572" s="13" t="s">
        <v>73</v>
      </c>
      <c r="AY572" s="239" t="s">
        <v>135</v>
      </c>
    </row>
    <row r="573" s="14" customFormat="1">
      <c r="A573" s="14"/>
      <c r="B573" s="240"/>
      <c r="C573" s="241"/>
      <c r="D573" s="231" t="s">
        <v>145</v>
      </c>
      <c r="E573" s="242" t="s">
        <v>1</v>
      </c>
      <c r="F573" s="243" t="s">
        <v>81</v>
      </c>
      <c r="G573" s="241"/>
      <c r="H573" s="244">
        <v>1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145</v>
      </c>
      <c r="AU573" s="250" t="s">
        <v>143</v>
      </c>
      <c r="AV573" s="14" t="s">
        <v>143</v>
      </c>
      <c r="AW573" s="14" t="s">
        <v>30</v>
      </c>
      <c r="AX573" s="14" t="s">
        <v>73</v>
      </c>
      <c r="AY573" s="250" t="s">
        <v>135</v>
      </c>
    </row>
    <row r="574" s="15" customFormat="1">
      <c r="A574" s="15"/>
      <c r="B574" s="251"/>
      <c r="C574" s="252"/>
      <c r="D574" s="231" t="s">
        <v>145</v>
      </c>
      <c r="E574" s="253" t="s">
        <v>1</v>
      </c>
      <c r="F574" s="254" t="s">
        <v>153</v>
      </c>
      <c r="G574" s="252"/>
      <c r="H574" s="255">
        <v>3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1" t="s">
        <v>145</v>
      </c>
      <c r="AU574" s="261" t="s">
        <v>143</v>
      </c>
      <c r="AV574" s="15" t="s">
        <v>142</v>
      </c>
      <c r="AW574" s="15" t="s">
        <v>30</v>
      </c>
      <c r="AX574" s="15" t="s">
        <v>81</v>
      </c>
      <c r="AY574" s="261" t="s">
        <v>135</v>
      </c>
    </row>
    <row r="575" s="2" customFormat="1" ht="16.5" customHeight="1">
      <c r="A575" s="38"/>
      <c r="B575" s="39"/>
      <c r="C575" s="215" t="s">
        <v>535</v>
      </c>
      <c r="D575" s="215" t="s">
        <v>138</v>
      </c>
      <c r="E575" s="216" t="s">
        <v>536</v>
      </c>
      <c r="F575" s="217" t="s">
        <v>537</v>
      </c>
      <c r="G575" s="218" t="s">
        <v>164</v>
      </c>
      <c r="H575" s="219">
        <v>1</v>
      </c>
      <c r="I575" s="220"/>
      <c r="J575" s="221">
        <f>ROUND(I575*H575,2)</f>
        <v>0</v>
      </c>
      <c r="K575" s="222"/>
      <c r="L575" s="44"/>
      <c r="M575" s="223" t="s">
        <v>1</v>
      </c>
      <c r="N575" s="224" t="s">
        <v>39</v>
      </c>
      <c r="O575" s="91"/>
      <c r="P575" s="225">
        <f>O575*H575</f>
        <v>0</v>
      </c>
      <c r="Q575" s="225">
        <v>0</v>
      </c>
      <c r="R575" s="225">
        <f>Q575*H575</f>
        <v>0</v>
      </c>
      <c r="S575" s="225">
        <v>0</v>
      </c>
      <c r="T575" s="22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263</v>
      </c>
      <c r="AT575" s="227" t="s">
        <v>138</v>
      </c>
      <c r="AU575" s="227" t="s">
        <v>143</v>
      </c>
      <c r="AY575" s="17" t="s">
        <v>135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143</v>
      </c>
      <c r="BK575" s="228">
        <f>ROUND(I575*H575,2)</f>
        <v>0</v>
      </c>
      <c r="BL575" s="17" t="s">
        <v>263</v>
      </c>
      <c r="BM575" s="227" t="s">
        <v>538</v>
      </c>
    </row>
    <row r="576" s="13" customFormat="1">
      <c r="A576" s="13"/>
      <c r="B576" s="229"/>
      <c r="C576" s="230"/>
      <c r="D576" s="231" t="s">
        <v>145</v>
      </c>
      <c r="E576" s="232" t="s">
        <v>1</v>
      </c>
      <c r="F576" s="233" t="s">
        <v>539</v>
      </c>
      <c r="G576" s="230"/>
      <c r="H576" s="232" t="s">
        <v>1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9" t="s">
        <v>145</v>
      </c>
      <c r="AU576" s="239" t="s">
        <v>143</v>
      </c>
      <c r="AV576" s="13" t="s">
        <v>81</v>
      </c>
      <c r="AW576" s="13" t="s">
        <v>30</v>
      </c>
      <c r="AX576" s="13" t="s">
        <v>73</v>
      </c>
      <c r="AY576" s="239" t="s">
        <v>135</v>
      </c>
    </row>
    <row r="577" s="14" customFormat="1">
      <c r="A577" s="14"/>
      <c r="B577" s="240"/>
      <c r="C577" s="241"/>
      <c r="D577" s="231" t="s">
        <v>145</v>
      </c>
      <c r="E577" s="242" t="s">
        <v>1</v>
      </c>
      <c r="F577" s="243" t="s">
        <v>81</v>
      </c>
      <c r="G577" s="241"/>
      <c r="H577" s="244">
        <v>1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0" t="s">
        <v>145</v>
      </c>
      <c r="AU577" s="250" t="s">
        <v>143</v>
      </c>
      <c r="AV577" s="14" t="s">
        <v>143</v>
      </c>
      <c r="AW577" s="14" t="s">
        <v>30</v>
      </c>
      <c r="AX577" s="14" t="s">
        <v>73</v>
      </c>
      <c r="AY577" s="250" t="s">
        <v>135</v>
      </c>
    </row>
    <row r="578" s="15" customFormat="1">
      <c r="A578" s="15"/>
      <c r="B578" s="251"/>
      <c r="C578" s="252"/>
      <c r="D578" s="231" t="s">
        <v>145</v>
      </c>
      <c r="E578" s="253" t="s">
        <v>1</v>
      </c>
      <c r="F578" s="254" t="s">
        <v>153</v>
      </c>
      <c r="G578" s="252"/>
      <c r="H578" s="255">
        <v>1</v>
      </c>
      <c r="I578" s="256"/>
      <c r="J578" s="252"/>
      <c r="K578" s="252"/>
      <c r="L578" s="257"/>
      <c r="M578" s="258"/>
      <c r="N578" s="259"/>
      <c r="O578" s="259"/>
      <c r="P578" s="259"/>
      <c r="Q578" s="259"/>
      <c r="R578" s="259"/>
      <c r="S578" s="259"/>
      <c r="T578" s="260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61" t="s">
        <v>145</v>
      </c>
      <c r="AU578" s="261" t="s">
        <v>143</v>
      </c>
      <c r="AV578" s="15" t="s">
        <v>142</v>
      </c>
      <c r="AW578" s="15" t="s">
        <v>30</v>
      </c>
      <c r="AX578" s="15" t="s">
        <v>81</v>
      </c>
      <c r="AY578" s="261" t="s">
        <v>135</v>
      </c>
    </row>
    <row r="579" s="2" customFormat="1" ht="21.75" customHeight="1">
      <c r="A579" s="38"/>
      <c r="B579" s="39"/>
      <c r="C579" s="215" t="s">
        <v>540</v>
      </c>
      <c r="D579" s="215" t="s">
        <v>138</v>
      </c>
      <c r="E579" s="216" t="s">
        <v>541</v>
      </c>
      <c r="F579" s="217" t="s">
        <v>542</v>
      </c>
      <c r="G579" s="218" t="s">
        <v>164</v>
      </c>
      <c r="H579" s="219">
        <v>1</v>
      </c>
      <c r="I579" s="220"/>
      <c r="J579" s="221">
        <f>ROUND(I579*H579,2)</f>
        <v>0</v>
      </c>
      <c r="K579" s="222"/>
      <c r="L579" s="44"/>
      <c r="M579" s="223" t="s">
        <v>1</v>
      </c>
      <c r="N579" s="224" t="s">
        <v>39</v>
      </c>
      <c r="O579" s="91"/>
      <c r="P579" s="225">
        <f>O579*H579</f>
        <v>0</v>
      </c>
      <c r="Q579" s="225">
        <v>0</v>
      </c>
      <c r="R579" s="225">
        <f>Q579*H579</f>
        <v>0</v>
      </c>
      <c r="S579" s="225">
        <v>0</v>
      </c>
      <c r="T579" s="22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263</v>
      </c>
      <c r="AT579" s="227" t="s">
        <v>138</v>
      </c>
      <c r="AU579" s="227" t="s">
        <v>143</v>
      </c>
      <c r="AY579" s="17" t="s">
        <v>135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143</v>
      </c>
      <c r="BK579" s="228">
        <f>ROUND(I579*H579,2)</f>
        <v>0</v>
      </c>
      <c r="BL579" s="17" t="s">
        <v>263</v>
      </c>
      <c r="BM579" s="227" t="s">
        <v>543</v>
      </c>
    </row>
    <row r="580" s="13" customFormat="1">
      <c r="A580" s="13"/>
      <c r="B580" s="229"/>
      <c r="C580" s="230"/>
      <c r="D580" s="231" t="s">
        <v>145</v>
      </c>
      <c r="E580" s="232" t="s">
        <v>1</v>
      </c>
      <c r="F580" s="233" t="s">
        <v>182</v>
      </c>
      <c r="G580" s="230"/>
      <c r="H580" s="232" t="s">
        <v>1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9" t="s">
        <v>145</v>
      </c>
      <c r="AU580" s="239" t="s">
        <v>143</v>
      </c>
      <c r="AV580" s="13" t="s">
        <v>81</v>
      </c>
      <c r="AW580" s="13" t="s">
        <v>30</v>
      </c>
      <c r="AX580" s="13" t="s">
        <v>73</v>
      </c>
      <c r="AY580" s="239" t="s">
        <v>135</v>
      </c>
    </row>
    <row r="581" s="14" customFormat="1">
      <c r="A581" s="14"/>
      <c r="B581" s="240"/>
      <c r="C581" s="241"/>
      <c r="D581" s="231" t="s">
        <v>145</v>
      </c>
      <c r="E581" s="242" t="s">
        <v>1</v>
      </c>
      <c r="F581" s="243" t="s">
        <v>81</v>
      </c>
      <c r="G581" s="241"/>
      <c r="H581" s="244">
        <v>1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0" t="s">
        <v>145</v>
      </c>
      <c r="AU581" s="250" t="s">
        <v>143</v>
      </c>
      <c r="AV581" s="14" t="s">
        <v>143</v>
      </c>
      <c r="AW581" s="14" t="s">
        <v>30</v>
      </c>
      <c r="AX581" s="14" t="s">
        <v>73</v>
      </c>
      <c r="AY581" s="250" t="s">
        <v>135</v>
      </c>
    </row>
    <row r="582" s="15" customFormat="1">
      <c r="A582" s="15"/>
      <c r="B582" s="251"/>
      <c r="C582" s="252"/>
      <c r="D582" s="231" t="s">
        <v>145</v>
      </c>
      <c r="E582" s="253" t="s">
        <v>1</v>
      </c>
      <c r="F582" s="254" t="s">
        <v>153</v>
      </c>
      <c r="G582" s="252"/>
      <c r="H582" s="255">
        <v>1</v>
      </c>
      <c r="I582" s="256"/>
      <c r="J582" s="252"/>
      <c r="K582" s="252"/>
      <c r="L582" s="257"/>
      <c r="M582" s="258"/>
      <c r="N582" s="259"/>
      <c r="O582" s="259"/>
      <c r="P582" s="259"/>
      <c r="Q582" s="259"/>
      <c r="R582" s="259"/>
      <c r="S582" s="259"/>
      <c r="T582" s="260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1" t="s">
        <v>145</v>
      </c>
      <c r="AU582" s="261" t="s">
        <v>143</v>
      </c>
      <c r="AV582" s="15" t="s">
        <v>142</v>
      </c>
      <c r="AW582" s="15" t="s">
        <v>30</v>
      </c>
      <c r="AX582" s="15" t="s">
        <v>81</v>
      </c>
      <c r="AY582" s="261" t="s">
        <v>135</v>
      </c>
    </row>
    <row r="583" s="2" customFormat="1" ht="24.15" customHeight="1">
      <c r="A583" s="38"/>
      <c r="B583" s="39"/>
      <c r="C583" s="215" t="s">
        <v>544</v>
      </c>
      <c r="D583" s="215" t="s">
        <v>138</v>
      </c>
      <c r="E583" s="216" t="s">
        <v>545</v>
      </c>
      <c r="F583" s="217" t="s">
        <v>546</v>
      </c>
      <c r="G583" s="218" t="s">
        <v>164</v>
      </c>
      <c r="H583" s="219">
        <v>2</v>
      </c>
      <c r="I583" s="220"/>
      <c r="J583" s="221">
        <f>ROUND(I583*H583,2)</f>
        <v>0</v>
      </c>
      <c r="K583" s="222"/>
      <c r="L583" s="44"/>
      <c r="M583" s="223" t="s">
        <v>1</v>
      </c>
      <c r="N583" s="224" t="s">
        <v>39</v>
      </c>
      <c r="O583" s="91"/>
      <c r="P583" s="225">
        <f>O583*H583</f>
        <v>0</v>
      </c>
      <c r="Q583" s="225">
        <v>6.0000000000000002E-05</v>
      </c>
      <c r="R583" s="225">
        <f>Q583*H583</f>
        <v>0.00012</v>
      </c>
      <c r="S583" s="225">
        <v>0</v>
      </c>
      <c r="T583" s="226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7" t="s">
        <v>263</v>
      </c>
      <c r="AT583" s="227" t="s">
        <v>138</v>
      </c>
      <c r="AU583" s="227" t="s">
        <v>143</v>
      </c>
      <c r="AY583" s="17" t="s">
        <v>135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17" t="s">
        <v>143</v>
      </c>
      <c r="BK583" s="228">
        <f>ROUND(I583*H583,2)</f>
        <v>0</v>
      </c>
      <c r="BL583" s="17" t="s">
        <v>263</v>
      </c>
      <c r="BM583" s="227" t="s">
        <v>547</v>
      </c>
    </row>
    <row r="584" s="13" customFormat="1">
      <c r="A584" s="13"/>
      <c r="B584" s="229"/>
      <c r="C584" s="230"/>
      <c r="D584" s="231" t="s">
        <v>145</v>
      </c>
      <c r="E584" s="232" t="s">
        <v>1</v>
      </c>
      <c r="F584" s="233" t="s">
        <v>548</v>
      </c>
      <c r="G584" s="230"/>
      <c r="H584" s="232" t="s">
        <v>1</v>
      </c>
      <c r="I584" s="234"/>
      <c r="J584" s="230"/>
      <c r="K584" s="230"/>
      <c r="L584" s="235"/>
      <c r="M584" s="236"/>
      <c r="N584" s="237"/>
      <c r="O584" s="237"/>
      <c r="P584" s="237"/>
      <c r="Q584" s="237"/>
      <c r="R584" s="237"/>
      <c r="S584" s="237"/>
      <c r="T584" s="23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9" t="s">
        <v>145</v>
      </c>
      <c r="AU584" s="239" t="s">
        <v>143</v>
      </c>
      <c r="AV584" s="13" t="s">
        <v>81</v>
      </c>
      <c r="AW584" s="13" t="s">
        <v>30</v>
      </c>
      <c r="AX584" s="13" t="s">
        <v>73</v>
      </c>
      <c r="AY584" s="239" t="s">
        <v>135</v>
      </c>
    </row>
    <row r="585" s="14" customFormat="1">
      <c r="A585" s="14"/>
      <c r="B585" s="240"/>
      <c r="C585" s="241"/>
      <c r="D585" s="231" t="s">
        <v>145</v>
      </c>
      <c r="E585" s="242" t="s">
        <v>1</v>
      </c>
      <c r="F585" s="243" t="s">
        <v>534</v>
      </c>
      <c r="G585" s="241"/>
      <c r="H585" s="244">
        <v>2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0" t="s">
        <v>145</v>
      </c>
      <c r="AU585" s="250" t="s">
        <v>143</v>
      </c>
      <c r="AV585" s="14" t="s">
        <v>143</v>
      </c>
      <c r="AW585" s="14" t="s">
        <v>30</v>
      </c>
      <c r="AX585" s="14" t="s">
        <v>81</v>
      </c>
      <c r="AY585" s="250" t="s">
        <v>135</v>
      </c>
    </row>
    <row r="586" s="2" customFormat="1" ht="24.15" customHeight="1">
      <c r="A586" s="38"/>
      <c r="B586" s="39"/>
      <c r="C586" s="262" t="s">
        <v>549</v>
      </c>
      <c r="D586" s="262" t="s">
        <v>413</v>
      </c>
      <c r="E586" s="263" t="s">
        <v>550</v>
      </c>
      <c r="F586" s="264" t="s">
        <v>551</v>
      </c>
      <c r="G586" s="265" t="s">
        <v>164</v>
      </c>
      <c r="H586" s="266">
        <v>2</v>
      </c>
      <c r="I586" s="267"/>
      <c r="J586" s="268">
        <f>ROUND(I586*H586,2)</f>
        <v>0</v>
      </c>
      <c r="K586" s="269"/>
      <c r="L586" s="270"/>
      <c r="M586" s="271" t="s">
        <v>1</v>
      </c>
      <c r="N586" s="272" t="s">
        <v>39</v>
      </c>
      <c r="O586" s="91"/>
      <c r="P586" s="225">
        <f>O586*H586</f>
        <v>0</v>
      </c>
      <c r="Q586" s="225">
        <v>0.00027999999999999998</v>
      </c>
      <c r="R586" s="225">
        <f>Q586*H586</f>
        <v>0.00055999999999999995</v>
      </c>
      <c r="S586" s="225">
        <v>0</v>
      </c>
      <c r="T586" s="226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7" t="s">
        <v>347</v>
      </c>
      <c r="AT586" s="227" t="s">
        <v>413</v>
      </c>
      <c r="AU586" s="227" t="s">
        <v>143</v>
      </c>
      <c r="AY586" s="17" t="s">
        <v>135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17" t="s">
        <v>143</v>
      </c>
      <c r="BK586" s="228">
        <f>ROUND(I586*H586,2)</f>
        <v>0</v>
      </c>
      <c r="BL586" s="17" t="s">
        <v>263</v>
      </c>
      <c r="BM586" s="227" t="s">
        <v>552</v>
      </c>
    </row>
    <row r="587" s="2" customFormat="1" ht="21.75" customHeight="1">
      <c r="A587" s="38"/>
      <c r="B587" s="39"/>
      <c r="C587" s="215" t="s">
        <v>553</v>
      </c>
      <c r="D587" s="215" t="s">
        <v>138</v>
      </c>
      <c r="E587" s="216" t="s">
        <v>554</v>
      </c>
      <c r="F587" s="217" t="s">
        <v>555</v>
      </c>
      <c r="G587" s="218" t="s">
        <v>330</v>
      </c>
      <c r="H587" s="219">
        <v>25.5</v>
      </c>
      <c r="I587" s="220"/>
      <c r="J587" s="221">
        <f>ROUND(I587*H587,2)</f>
        <v>0</v>
      </c>
      <c r="K587" s="222"/>
      <c r="L587" s="44"/>
      <c r="M587" s="223" t="s">
        <v>1</v>
      </c>
      <c r="N587" s="224" t="s">
        <v>39</v>
      </c>
      <c r="O587" s="91"/>
      <c r="P587" s="225">
        <f>O587*H587</f>
        <v>0</v>
      </c>
      <c r="Q587" s="225">
        <v>0</v>
      </c>
      <c r="R587" s="225">
        <f>Q587*H587</f>
        <v>0</v>
      </c>
      <c r="S587" s="225">
        <v>0</v>
      </c>
      <c r="T587" s="226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263</v>
      </c>
      <c r="AT587" s="227" t="s">
        <v>138</v>
      </c>
      <c r="AU587" s="227" t="s">
        <v>143</v>
      </c>
      <c r="AY587" s="17" t="s">
        <v>135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143</v>
      </c>
      <c r="BK587" s="228">
        <f>ROUND(I587*H587,2)</f>
        <v>0</v>
      </c>
      <c r="BL587" s="17" t="s">
        <v>263</v>
      </c>
      <c r="BM587" s="227" t="s">
        <v>556</v>
      </c>
    </row>
    <row r="588" s="14" customFormat="1">
      <c r="A588" s="14"/>
      <c r="B588" s="240"/>
      <c r="C588" s="241"/>
      <c r="D588" s="231" t="s">
        <v>145</v>
      </c>
      <c r="E588" s="242" t="s">
        <v>1</v>
      </c>
      <c r="F588" s="243" t="s">
        <v>557</v>
      </c>
      <c r="G588" s="241"/>
      <c r="H588" s="244">
        <v>25.5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0" t="s">
        <v>145</v>
      </c>
      <c r="AU588" s="250" t="s">
        <v>143</v>
      </c>
      <c r="AV588" s="14" t="s">
        <v>143</v>
      </c>
      <c r="AW588" s="14" t="s">
        <v>30</v>
      </c>
      <c r="AX588" s="14" t="s">
        <v>81</v>
      </c>
      <c r="AY588" s="250" t="s">
        <v>135</v>
      </c>
    </row>
    <row r="589" s="2" customFormat="1" ht="24.15" customHeight="1">
      <c r="A589" s="38"/>
      <c r="B589" s="39"/>
      <c r="C589" s="215" t="s">
        <v>558</v>
      </c>
      <c r="D589" s="215" t="s">
        <v>138</v>
      </c>
      <c r="E589" s="216" t="s">
        <v>559</v>
      </c>
      <c r="F589" s="217" t="s">
        <v>560</v>
      </c>
      <c r="G589" s="218" t="s">
        <v>164</v>
      </c>
      <c r="H589" s="219">
        <v>1</v>
      </c>
      <c r="I589" s="220"/>
      <c r="J589" s="221">
        <f>ROUND(I589*H589,2)</f>
        <v>0</v>
      </c>
      <c r="K589" s="222"/>
      <c r="L589" s="44"/>
      <c r="M589" s="223" t="s">
        <v>1</v>
      </c>
      <c r="N589" s="224" t="s">
        <v>39</v>
      </c>
      <c r="O589" s="91"/>
      <c r="P589" s="225">
        <f>O589*H589</f>
        <v>0</v>
      </c>
      <c r="Q589" s="225">
        <v>0</v>
      </c>
      <c r="R589" s="225">
        <f>Q589*H589</f>
        <v>0</v>
      </c>
      <c r="S589" s="225">
        <v>0</v>
      </c>
      <c r="T589" s="226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27" t="s">
        <v>263</v>
      </c>
      <c r="AT589" s="227" t="s">
        <v>138</v>
      </c>
      <c r="AU589" s="227" t="s">
        <v>143</v>
      </c>
      <c r="AY589" s="17" t="s">
        <v>135</v>
      </c>
      <c r="BE589" s="228">
        <f>IF(N589="základní",J589,0)</f>
        <v>0</v>
      </c>
      <c r="BF589" s="228">
        <f>IF(N589="snížená",J589,0)</f>
        <v>0</v>
      </c>
      <c r="BG589" s="228">
        <f>IF(N589="zákl. přenesená",J589,0)</f>
        <v>0</v>
      </c>
      <c r="BH589" s="228">
        <f>IF(N589="sníž. přenesená",J589,0)</f>
        <v>0</v>
      </c>
      <c r="BI589" s="228">
        <f>IF(N589="nulová",J589,0)</f>
        <v>0</v>
      </c>
      <c r="BJ589" s="17" t="s">
        <v>143</v>
      </c>
      <c r="BK589" s="228">
        <f>ROUND(I589*H589,2)</f>
        <v>0</v>
      </c>
      <c r="BL589" s="17" t="s">
        <v>263</v>
      </c>
      <c r="BM589" s="227" t="s">
        <v>561</v>
      </c>
    </row>
    <row r="590" s="13" customFormat="1">
      <c r="A590" s="13"/>
      <c r="B590" s="229"/>
      <c r="C590" s="230"/>
      <c r="D590" s="231" t="s">
        <v>145</v>
      </c>
      <c r="E590" s="232" t="s">
        <v>1</v>
      </c>
      <c r="F590" s="233" t="s">
        <v>562</v>
      </c>
      <c r="G590" s="230"/>
      <c r="H590" s="232" t="s">
        <v>1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145</v>
      </c>
      <c r="AU590" s="239" t="s">
        <v>143</v>
      </c>
      <c r="AV590" s="13" t="s">
        <v>81</v>
      </c>
      <c r="AW590" s="13" t="s">
        <v>30</v>
      </c>
      <c r="AX590" s="13" t="s">
        <v>73</v>
      </c>
      <c r="AY590" s="239" t="s">
        <v>135</v>
      </c>
    </row>
    <row r="591" s="14" customFormat="1">
      <c r="A591" s="14"/>
      <c r="B591" s="240"/>
      <c r="C591" s="241"/>
      <c r="D591" s="231" t="s">
        <v>145</v>
      </c>
      <c r="E591" s="242" t="s">
        <v>1</v>
      </c>
      <c r="F591" s="243" t="s">
        <v>81</v>
      </c>
      <c r="G591" s="241"/>
      <c r="H591" s="244">
        <v>1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145</v>
      </c>
      <c r="AU591" s="250" t="s">
        <v>143</v>
      </c>
      <c r="AV591" s="14" t="s">
        <v>143</v>
      </c>
      <c r="AW591" s="14" t="s">
        <v>30</v>
      </c>
      <c r="AX591" s="14" t="s">
        <v>73</v>
      </c>
      <c r="AY591" s="250" t="s">
        <v>135</v>
      </c>
    </row>
    <row r="592" s="15" customFormat="1">
      <c r="A592" s="15"/>
      <c r="B592" s="251"/>
      <c r="C592" s="252"/>
      <c r="D592" s="231" t="s">
        <v>145</v>
      </c>
      <c r="E592" s="253" t="s">
        <v>1</v>
      </c>
      <c r="F592" s="254" t="s">
        <v>153</v>
      </c>
      <c r="G592" s="252"/>
      <c r="H592" s="255">
        <v>1</v>
      </c>
      <c r="I592" s="256"/>
      <c r="J592" s="252"/>
      <c r="K592" s="252"/>
      <c r="L592" s="257"/>
      <c r="M592" s="258"/>
      <c r="N592" s="259"/>
      <c r="O592" s="259"/>
      <c r="P592" s="259"/>
      <c r="Q592" s="259"/>
      <c r="R592" s="259"/>
      <c r="S592" s="259"/>
      <c r="T592" s="260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1" t="s">
        <v>145</v>
      </c>
      <c r="AU592" s="261" t="s">
        <v>143</v>
      </c>
      <c r="AV592" s="15" t="s">
        <v>142</v>
      </c>
      <c r="AW592" s="15" t="s">
        <v>30</v>
      </c>
      <c r="AX592" s="15" t="s">
        <v>81</v>
      </c>
      <c r="AY592" s="261" t="s">
        <v>135</v>
      </c>
    </row>
    <row r="593" s="2" customFormat="1" ht="24.15" customHeight="1">
      <c r="A593" s="38"/>
      <c r="B593" s="39"/>
      <c r="C593" s="215" t="s">
        <v>563</v>
      </c>
      <c r="D593" s="215" t="s">
        <v>138</v>
      </c>
      <c r="E593" s="216" t="s">
        <v>564</v>
      </c>
      <c r="F593" s="217" t="s">
        <v>565</v>
      </c>
      <c r="G593" s="218" t="s">
        <v>369</v>
      </c>
      <c r="H593" s="219">
        <v>0.049000000000000002</v>
      </c>
      <c r="I593" s="220"/>
      <c r="J593" s="221">
        <f>ROUND(I593*H593,2)</f>
        <v>0</v>
      </c>
      <c r="K593" s="222"/>
      <c r="L593" s="44"/>
      <c r="M593" s="223" t="s">
        <v>1</v>
      </c>
      <c r="N593" s="224" t="s">
        <v>39</v>
      </c>
      <c r="O593" s="91"/>
      <c r="P593" s="225">
        <f>O593*H593</f>
        <v>0</v>
      </c>
      <c r="Q593" s="225">
        <v>0</v>
      </c>
      <c r="R593" s="225">
        <f>Q593*H593</f>
        <v>0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263</v>
      </c>
      <c r="AT593" s="227" t="s">
        <v>138</v>
      </c>
      <c r="AU593" s="227" t="s">
        <v>143</v>
      </c>
      <c r="AY593" s="17" t="s">
        <v>135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143</v>
      </c>
      <c r="BK593" s="228">
        <f>ROUND(I593*H593,2)</f>
        <v>0</v>
      </c>
      <c r="BL593" s="17" t="s">
        <v>263</v>
      </c>
      <c r="BM593" s="227" t="s">
        <v>566</v>
      </c>
    </row>
    <row r="594" s="2" customFormat="1" ht="24.15" customHeight="1">
      <c r="A594" s="38"/>
      <c r="B594" s="39"/>
      <c r="C594" s="215" t="s">
        <v>567</v>
      </c>
      <c r="D594" s="215" t="s">
        <v>138</v>
      </c>
      <c r="E594" s="216" t="s">
        <v>568</v>
      </c>
      <c r="F594" s="217" t="s">
        <v>569</v>
      </c>
      <c r="G594" s="218" t="s">
        <v>369</v>
      </c>
      <c r="H594" s="219">
        <v>0.049000000000000002</v>
      </c>
      <c r="I594" s="220"/>
      <c r="J594" s="221">
        <f>ROUND(I594*H594,2)</f>
        <v>0</v>
      </c>
      <c r="K594" s="222"/>
      <c r="L594" s="44"/>
      <c r="M594" s="223" t="s">
        <v>1</v>
      </c>
      <c r="N594" s="224" t="s">
        <v>39</v>
      </c>
      <c r="O594" s="91"/>
      <c r="P594" s="225">
        <f>O594*H594</f>
        <v>0</v>
      </c>
      <c r="Q594" s="225">
        <v>0</v>
      </c>
      <c r="R594" s="225">
        <f>Q594*H594</f>
        <v>0</v>
      </c>
      <c r="S594" s="225">
        <v>0</v>
      </c>
      <c r="T594" s="22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263</v>
      </c>
      <c r="AT594" s="227" t="s">
        <v>138</v>
      </c>
      <c r="AU594" s="227" t="s">
        <v>143</v>
      </c>
      <c r="AY594" s="17" t="s">
        <v>135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143</v>
      </c>
      <c r="BK594" s="228">
        <f>ROUND(I594*H594,2)</f>
        <v>0</v>
      </c>
      <c r="BL594" s="17" t="s">
        <v>263</v>
      </c>
      <c r="BM594" s="227" t="s">
        <v>570</v>
      </c>
    </row>
    <row r="595" s="2" customFormat="1" ht="24.15" customHeight="1">
      <c r="A595" s="38"/>
      <c r="B595" s="39"/>
      <c r="C595" s="215" t="s">
        <v>571</v>
      </c>
      <c r="D595" s="215" t="s">
        <v>138</v>
      </c>
      <c r="E595" s="216" t="s">
        <v>572</v>
      </c>
      <c r="F595" s="217" t="s">
        <v>573</v>
      </c>
      <c r="G595" s="218" t="s">
        <v>369</v>
      </c>
      <c r="H595" s="219">
        <v>0.049000000000000002</v>
      </c>
      <c r="I595" s="220"/>
      <c r="J595" s="221">
        <f>ROUND(I595*H595,2)</f>
        <v>0</v>
      </c>
      <c r="K595" s="222"/>
      <c r="L595" s="44"/>
      <c r="M595" s="223" t="s">
        <v>1</v>
      </c>
      <c r="N595" s="224" t="s">
        <v>39</v>
      </c>
      <c r="O595" s="91"/>
      <c r="P595" s="225">
        <f>O595*H595</f>
        <v>0</v>
      </c>
      <c r="Q595" s="225">
        <v>0</v>
      </c>
      <c r="R595" s="225">
        <f>Q595*H595</f>
        <v>0</v>
      </c>
      <c r="S595" s="225">
        <v>0</v>
      </c>
      <c r="T595" s="22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7" t="s">
        <v>263</v>
      </c>
      <c r="AT595" s="227" t="s">
        <v>138</v>
      </c>
      <c r="AU595" s="227" t="s">
        <v>143</v>
      </c>
      <c r="AY595" s="17" t="s">
        <v>135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143</v>
      </c>
      <c r="BK595" s="228">
        <f>ROUND(I595*H595,2)</f>
        <v>0</v>
      </c>
      <c r="BL595" s="17" t="s">
        <v>263</v>
      </c>
      <c r="BM595" s="227" t="s">
        <v>574</v>
      </c>
    </row>
    <row r="596" s="12" customFormat="1" ht="22.8" customHeight="1">
      <c r="A596" s="12"/>
      <c r="B596" s="199"/>
      <c r="C596" s="200"/>
      <c r="D596" s="201" t="s">
        <v>72</v>
      </c>
      <c r="E596" s="213" t="s">
        <v>575</v>
      </c>
      <c r="F596" s="213" t="s">
        <v>576</v>
      </c>
      <c r="G596" s="200"/>
      <c r="H596" s="200"/>
      <c r="I596" s="203"/>
      <c r="J596" s="214">
        <f>BK596</f>
        <v>0</v>
      </c>
      <c r="K596" s="200"/>
      <c r="L596" s="205"/>
      <c r="M596" s="206"/>
      <c r="N596" s="207"/>
      <c r="O596" s="207"/>
      <c r="P596" s="208">
        <f>SUM(P597:P712)</f>
        <v>0</v>
      </c>
      <c r="Q596" s="207"/>
      <c r="R596" s="208">
        <f>SUM(R597:R712)</f>
        <v>0.060966999999999993</v>
      </c>
      <c r="S596" s="207"/>
      <c r="T596" s="209">
        <f>SUM(T597:T712)</f>
        <v>0.49359500000000001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10" t="s">
        <v>143</v>
      </c>
      <c r="AT596" s="211" t="s">
        <v>72</v>
      </c>
      <c r="AU596" s="211" t="s">
        <v>81</v>
      </c>
      <c r="AY596" s="210" t="s">
        <v>135</v>
      </c>
      <c r="BK596" s="212">
        <f>SUM(BK597:BK712)</f>
        <v>0</v>
      </c>
    </row>
    <row r="597" s="2" customFormat="1" ht="21.75" customHeight="1">
      <c r="A597" s="38"/>
      <c r="B597" s="39"/>
      <c r="C597" s="215" t="s">
        <v>577</v>
      </c>
      <c r="D597" s="215" t="s">
        <v>138</v>
      </c>
      <c r="E597" s="216" t="s">
        <v>578</v>
      </c>
      <c r="F597" s="217" t="s">
        <v>579</v>
      </c>
      <c r="G597" s="218" t="s">
        <v>164</v>
      </c>
      <c r="H597" s="219">
        <v>12</v>
      </c>
      <c r="I597" s="220"/>
      <c r="J597" s="221">
        <f>ROUND(I597*H597,2)</f>
        <v>0</v>
      </c>
      <c r="K597" s="222"/>
      <c r="L597" s="44"/>
      <c r="M597" s="223" t="s">
        <v>1</v>
      </c>
      <c r="N597" s="224" t="s">
        <v>39</v>
      </c>
      <c r="O597" s="91"/>
      <c r="P597" s="225">
        <f>O597*H597</f>
        <v>0</v>
      </c>
      <c r="Q597" s="225">
        <v>0</v>
      </c>
      <c r="R597" s="225">
        <f>Q597*H597</f>
        <v>0</v>
      </c>
      <c r="S597" s="225">
        <v>0.03363</v>
      </c>
      <c r="T597" s="226">
        <f>S597*H597</f>
        <v>0.40356000000000003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7" t="s">
        <v>263</v>
      </c>
      <c r="AT597" s="227" t="s">
        <v>138</v>
      </c>
      <c r="AU597" s="227" t="s">
        <v>143</v>
      </c>
      <c r="AY597" s="17" t="s">
        <v>135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143</v>
      </c>
      <c r="BK597" s="228">
        <f>ROUND(I597*H597,2)</f>
        <v>0</v>
      </c>
      <c r="BL597" s="17" t="s">
        <v>263</v>
      </c>
      <c r="BM597" s="227" t="s">
        <v>580</v>
      </c>
    </row>
    <row r="598" s="13" customFormat="1">
      <c r="A598" s="13"/>
      <c r="B598" s="229"/>
      <c r="C598" s="230"/>
      <c r="D598" s="231" t="s">
        <v>145</v>
      </c>
      <c r="E598" s="232" t="s">
        <v>1</v>
      </c>
      <c r="F598" s="233" t="s">
        <v>581</v>
      </c>
      <c r="G598" s="230"/>
      <c r="H598" s="232" t="s">
        <v>1</v>
      </c>
      <c r="I598" s="234"/>
      <c r="J598" s="230"/>
      <c r="K598" s="230"/>
      <c r="L598" s="235"/>
      <c r="M598" s="236"/>
      <c r="N598" s="237"/>
      <c r="O598" s="237"/>
      <c r="P598" s="237"/>
      <c r="Q598" s="237"/>
      <c r="R598" s="237"/>
      <c r="S598" s="237"/>
      <c r="T598" s="23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9" t="s">
        <v>145</v>
      </c>
      <c r="AU598" s="239" t="s">
        <v>143</v>
      </c>
      <c r="AV598" s="13" t="s">
        <v>81</v>
      </c>
      <c r="AW598" s="13" t="s">
        <v>30</v>
      </c>
      <c r="AX598" s="13" t="s">
        <v>73</v>
      </c>
      <c r="AY598" s="239" t="s">
        <v>135</v>
      </c>
    </row>
    <row r="599" s="14" customFormat="1">
      <c r="A599" s="14"/>
      <c r="B599" s="240"/>
      <c r="C599" s="241"/>
      <c r="D599" s="231" t="s">
        <v>145</v>
      </c>
      <c r="E599" s="242" t="s">
        <v>1</v>
      </c>
      <c r="F599" s="243" t="s">
        <v>136</v>
      </c>
      <c r="G599" s="241"/>
      <c r="H599" s="244">
        <v>3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0" t="s">
        <v>145</v>
      </c>
      <c r="AU599" s="250" t="s">
        <v>143</v>
      </c>
      <c r="AV599" s="14" t="s">
        <v>143</v>
      </c>
      <c r="AW599" s="14" t="s">
        <v>30</v>
      </c>
      <c r="AX599" s="14" t="s">
        <v>73</v>
      </c>
      <c r="AY599" s="250" t="s">
        <v>135</v>
      </c>
    </row>
    <row r="600" s="13" customFormat="1">
      <c r="A600" s="13"/>
      <c r="B600" s="229"/>
      <c r="C600" s="230"/>
      <c r="D600" s="231" t="s">
        <v>145</v>
      </c>
      <c r="E600" s="232" t="s">
        <v>1</v>
      </c>
      <c r="F600" s="233" t="s">
        <v>582</v>
      </c>
      <c r="G600" s="230"/>
      <c r="H600" s="232" t="s">
        <v>1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9" t="s">
        <v>145</v>
      </c>
      <c r="AU600" s="239" t="s">
        <v>143</v>
      </c>
      <c r="AV600" s="13" t="s">
        <v>81</v>
      </c>
      <c r="AW600" s="13" t="s">
        <v>30</v>
      </c>
      <c r="AX600" s="13" t="s">
        <v>73</v>
      </c>
      <c r="AY600" s="239" t="s">
        <v>135</v>
      </c>
    </row>
    <row r="601" s="14" customFormat="1">
      <c r="A601" s="14"/>
      <c r="B601" s="240"/>
      <c r="C601" s="241"/>
      <c r="D601" s="231" t="s">
        <v>145</v>
      </c>
      <c r="E601" s="242" t="s">
        <v>1</v>
      </c>
      <c r="F601" s="243" t="s">
        <v>136</v>
      </c>
      <c r="G601" s="241"/>
      <c r="H601" s="244">
        <v>3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145</v>
      </c>
      <c r="AU601" s="250" t="s">
        <v>143</v>
      </c>
      <c r="AV601" s="14" t="s">
        <v>143</v>
      </c>
      <c r="AW601" s="14" t="s">
        <v>30</v>
      </c>
      <c r="AX601" s="14" t="s">
        <v>73</v>
      </c>
      <c r="AY601" s="250" t="s">
        <v>135</v>
      </c>
    </row>
    <row r="602" s="13" customFormat="1">
      <c r="A602" s="13"/>
      <c r="B602" s="229"/>
      <c r="C602" s="230"/>
      <c r="D602" s="231" t="s">
        <v>145</v>
      </c>
      <c r="E602" s="232" t="s">
        <v>1</v>
      </c>
      <c r="F602" s="233" t="s">
        <v>583</v>
      </c>
      <c r="G602" s="230"/>
      <c r="H602" s="232" t="s">
        <v>1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145</v>
      </c>
      <c r="AU602" s="239" t="s">
        <v>143</v>
      </c>
      <c r="AV602" s="13" t="s">
        <v>81</v>
      </c>
      <c r="AW602" s="13" t="s">
        <v>30</v>
      </c>
      <c r="AX602" s="13" t="s">
        <v>73</v>
      </c>
      <c r="AY602" s="239" t="s">
        <v>135</v>
      </c>
    </row>
    <row r="603" s="14" customFormat="1">
      <c r="A603" s="14"/>
      <c r="B603" s="240"/>
      <c r="C603" s="241"/>
      <c r="D603" s="231" t="s">
        <v>145</v>
      </c>
      <c r="E603" s="242" t="s">
        <v>1</v>
      </c>
      <c r="F603" s="243" t="s">
        <v>136</v>
      </c>
      <c r="G603" s="241"/>
      <c r="H603" s="244">
        <v>3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145</v>
      </c>
      <c r="AU603" s="250" t="s">
        <v>143</v>
      </c>
      <c r="AV603" s="14" t="s">
        <v>143</v>
      </c>
      <c r="AW603" s="14" t="s">
        <v>30</v>
      </c>
      <c r="AX603" s="14" t="s">
        <v>73</v>
      </c>
      <c r="AY603" s="250" t="s">
        <v>135</v>
      </c>
    </row>
    <row r="604" s="13" customFormat="1">
      <c r="A604" s="13"/>
      <c r="B604" s="229"/>
      <c r="C604" s="230"/>
      <c r="D604" s="231" t="s">
        <v>145</v>
      </c>
      <c r="E604" s="232" t="s">
        <v>1</v>
      </c>
      <c r="F604" s="233" t="s">
        <v>584</v>
      </c>
      <c r="G604" s="230"/>
      <c r="H604" s="232" t="s">
        <v>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145</v>
      </c>
      <c r="AU604" s="239" t="s">
        <v>143</v>
      </c>
      <c r="AV604" s="13" t="s">
        <v>81</v>
      </c>
      <c r="AW604" s="13" t="s">
        <v>30</v>
      </c>
      <c r="AX604" s="13" t="s">
        <v>73</v>
      </c>
      <c r="AY604" s="239" t="s">
        <v>135</v>
      </c>
    </row>
    <row r="605" s="14" customFormat="1">
      <c r="A605" s="14"/>
      <c r="B605" s="240"/>
      <c r="C605" s="241"/>
      <c r="D605" s="231" t="s">
        <v>145</v>
      </c>
      <c r="E605" s="242" t="s">
        <v>1</v>
      </c>
      <c r="F605" s="243" t="s">
        <v>136</v>
      </c>
      <c r="G605" s="241"/>
      <c r="H605" s="244">
        <v>3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145</v>
      </c>
      <c r="AU605" s="250" t="s">
        <v>143</v>
      </c>
      <c r="AV605" s="14" t="s">
        <v>143</v>
      </c>
      <c r="AW605" s="14" t="s">
        <v>30</v>
      </c>
      <c r="AX605" s="14" t="s">
        <v>73</v>
      </c>
      <c r="AY605" s="250" t="s">
        <v>135</v>
      </c>
    </row>
    <row r="606" s="15" customFormat="1">
      <c r="A606" s="15"/>
      <c r="B606" s="251"/>
      <c r="C606" s="252"/>
      <c r="D606" s="231" t="s">
        <v>145</v>
      </c>
      <c r="E606" s="253" t="s">
        <v>1</v>
      </c>
      <c r="F606" s="254" t="s">
        <v>153</v>
      </c>
      <c r="G606" s="252"/>
      <c r="H606" s="255">
        <v>12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1" t="s">
        <v>145</v>
      </c>
      <c r="AU606" s="261" t="s">
        <v>143</v>
      </c>
      <c r="AV606" s="15" t="s">
        <v>142</v>
      </c>
      <c r="AW606" s="15" t="s">
        <v>30</v>
      </c>
      <c r="AX606" s="15" t="s">
        <v>81</v>
      </c>
      <c r="AY606" s="261" t="s">
        <v>135</v>
      </c>
    </row>
    <row r="607" s="2" customFormat="1" ht="16.5" customHeight="1">
      <c r="A607" s="38"/>
      <c r="B607" s="39"/>
      <c r="C607" s="215" t="s">
        <v>585</v>
      </c>
      <c r="D607" s="215" t="s">
        <v>138</v>
      </c>
      <c r="E607" s="216" t="s">
        <v>586</v>
      </c>
      <c r="F607" s="217" t="s">
        <v>587</v>
      </c>
      <c r="G607" s="218" t="s">
        <v>330</v>
      </c>
      <c r="H607" s="219">
        <v>20.5</v>
      </c>
      <c r="I607" s="220"/>
      <c r="J607" s="221">
        <f>ROUND(I607*H607,2)</f>
        <v>0</v>
      </c>
      <c r="K607" s="222"/>
      <c r="L607" s="44"/>
      <c r="M607" s="223" t="s">
        <v>1</v>
      </c>
      <c r="N607" s="224" t="s">
        <v>39</v>
      </c>
      <c r="O607" s="91"/>
      <c r="P607" s="225">
        <f>O607*H607</f>
        <v>0</v>
      </c>
      <c r="Q607" s="225">
        <v>0</v>
      </c>
      <c r="R607" s="225">
        <f>Q607*H607</f>
        <v>0</v>
      </c>
      <c r="S607" s="225">
        <v>0.00027999999999999998</v>
      </c>
      <c r="T607" s="226">
        <f>S607*H607</f>
        <v>0.0057399999999999994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263</v>
      </c>
      <c r="AT607" s="227" t="s">
        <v>138</v>
      </c>
      <c r="AU607" s="227" t="s">
        <v>143</v>
      </c>
      <c r="AY607" s="17" t="s">
        <v>135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143</v>
      </c>
      <c r="BK607" s="228">
        <f>ROUND(I607*H607,2)</f>
        <v>0</v>
      </c>
      <c r="BL607" s="17" t="s">
        <v>263</v>
      </c>
      <c r="BM607" s="227" t="s">
        <v>588</v>
      </c>
    </row>
    <row r="608" s="13" customFormat="1">
      <c r="A608" s="13"/>
      <c r="B608" s="229"/>
      <c r="C608" s="230"/>
      <c r="D608" s="231" t="s">
        <v>145</v>
      </c>
      <c r="E608" s="232" t="s">
        <v>1</v>
      </c>
      <c r="F608" s="233" t="s">
        <v>589</v>
      </c>
      <c r="G608" s="230"/>
      <c r="H608" s="232" t="s">
        <v>1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145</v>
      </c>
      <c r="AU608" s="239" t="s">
        <v>143</v>
      </c>
      <c r="AV608" s="13" t="s">
        <v>81</v>
      </c>
      <c r="AW608" s="13" t="s">
        <v>30</v>
      </c>
      <c r="AX608" s="13" t="s">
        <v>73</v>
      </c>
      <c r="AY608" s="239" t="s">
        <v>135</v>
      </c>
    </row>
    <row r="609" s="14" customFormat="1">
      <c r="A609" s="14"/>
      <c r="B609" s="240"/>
      <c r="C609" s="241"/>
      <c r="D609" s="231" t="s">
        <v>145</v>
      </c>
      <c r="E609" s="242" t="s">
        <v>1</v>
      </c>
      <c r="F609" s="243" t="s">
        <v>590</v>
      </c>
      <c r="G609" s="241"/>
      <c r="H609" s="244">
        <v>5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145</v>
      </c>
      <c r="AU609" s="250" t="s">
        <v>143</v>
      </c>
      <c r="AV609" s="14" t="s">
        <v>143</v>
      </c>
      <c r="AW609" s="14" t="s">
        <v>30</v>
      </c>
      <c r="AX609" s="14" t="s">
        <v>73</v>
      </c>
      <c r="AY609" s="250" t="s">
        <v>135</v>
      </c>
    </row>
    <row r="610" s="13" customFormat="1">
      <c r="A610" s="13"/>
      <c r="B610" s="229"/>
      <c r="C610" s="230"/>
      <c r="D610" s="231" t="s">
        <v>145</v>
      </c>
      <c r="E610" s="232" t="s">
        <v>1</v>
      </c>
      <c r="F610" s="233" t="s">
        <v>591</v>
      </c>
      <c r="G610" s="230"/>
      <c r="H610" s="232" t="s">
        <v>1</v>
      </c>
      <c r="I610" s="234"/>
      <c r="J610" s="230"/>
      <c r="K610" s="230"/>
      <c r="L610" s="235"/>
      <c r="M610" s="236"/>
      <c r="N610" s="237"/>
      <c r="O610" s="237"/>
      <c r="P610" s="237"/>
      <c r="Q610" s="237"/>
      <c r="R610" s="237"/>
      <c r="S610" s="237"/>
      <c r="T610" s="23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9" t="s">
        <v>145</v>
      </c>
      <c r="AU610" s="239" t="s">
        <v>143</v>
      </c>
      <c r="AV610" s="13" t="s">
        <v>81</v>
      </c>
      <c r="AW610" s="13" t="s">
        <v>30</v>
      </c>
      <c r="AX610" s="13" t="s">
        <v>73</v>
      </c>
      <c r="AY610" s="239" t="s">
        <v>135</v>
      </c>
    </row>
    <row r="611" s="14" customFormat="1">
      <c r="A611" s="14"/>
      <c r="B611" s="240"/>
      <c r="C611" s="241"/>
      <c r="D611" s="231" t="s">
        <v>145</v>
      </c>
      <c r="E611" s="242" t="s">
        <v>1</v>
      </c>
      <c r="F611" s="243" t="s">
        <v>508</v>
      </c>
      <c r="G611" s="241"/>
      <c r="H611" s="244">
        <v>1.5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0" t="s">
        <v>145</v>
      </c>
      <c r="AU611" s="250" t="s">
        <v>143</v>
      </c>
      <c r="AV611" s="14" t="s">
        <v>143</v>
      </c>
      <c r="AW611" s="14" t="s">
        <v>30</v>
      </c>
      <c r="AX611" s="14" t="s">
        <v>73</v>
      </c>
      <c r="AY611" s="250" t="s">
        <v>135</v>
      </c>
    </row>
    <row r="612" s="13" customFormat="1">
      <c r="A612" s="13"/>
      <c r="B612" s="229"/>
      <c r="C612" s="230"/>
      <c r="D612" s="231" t="s">
        <v>145</v>
      </c>
      <c r="E612" s="232" t="s">
        <v>1</v>
      </c>
      <c r="F612" s="233" t="s">
        <v>592</v>
      </c>
      <c r="G612" s="230"/>
      <c r="H612" s="232" t="s">
        <v>1</v>
      </c>
      <c r="I612" s="234"/>
      <c r="J612" s="230"/>
      <c r="K612" s="230"/>
      <c r="L612" s="235"/>
      <c r="M612" s="236"/>
      <c r="N612" s="237"/>
      <c r="O612" s="237"/>
      <c r="P612" s="237"/>
      <c r="Q612" s="237"/>
      <c r="R612" s="237"/>
      <c r="S612" s="237"/>
      <c r="T612" s="23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9" t="s">
        <v>145</v>
      </c>
      <c r="AU612" s="239" t="s">
        <v>143</v>
      </c>
      <c r="AV612" s="13" t="s">
        <v>81</v>
      </c>
      <c r="AW612" s="13" t="s">
        <v>30</v>
      </c>
      <c r="AX612" s="13" t="s">
        <v>73</v>
      </c>
      <c r="AY612" s="239" t="s">
        <v>135</v>
      </c>
    </row>
    <row r="613" s="14" customFormat="1">
      <c r="A613" s="14"/>
      <c r="B613" s="240"/>
      <c r="C613" s="241"/>
      <c r="D613" s="231" t="s">
        <v>145</v>
      </c>
      <c r="E613" s="242" t="s">
        <v>1</v>
      </c>
      <c r="F613" s="243" t="s">
        <v>593</v>
      </c>
      <c r="G613" s="241"/>
      <c r="H613" s="244">
        <v>11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0" t="s">
        <v>145</v>
      </c>
      <c r="AU613" s="250" t="s">
        <v>143</v>
      </c>
      <c r="AV613" s="14" t="s">
        <v>143</v>
      </c>
      <c r="AW613" s="14" t="s">
        <v>30</v>
      </c>
      <c r="AX613" s="14" t="s">
        <v>73</v>
      </c>
      <c r="AY613" s="250" t="s">
        <v>135</v>
      </c>
    </row>
    <row r="614" s="14" customFormat="1">
      <c r="A614" s="14"/>
      <c r="B614" s="240"/>
      <c r="C614" s="241"/>
      <c r="D614" s="231" t="s">
        <v>145</v>
      </c>
      <c r="E614" s="242" t="s">
        <v>1</v>
      </c>
      <c r="F614" s="243" t="s">
        <v>136</v>
      </c>
      <c r="G614" s="241"/>
      <c r="H614" s="244">
        <v>3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0" t="s">
        <v>145</v>
      </c>
      <c r="AU614" s="250" t="s">
        <v>143</v>
      </c>
      <c r="AV614" s="14" t="s">
        <v>143</v>
      </c>
      <c r="AW614" s="14" t="s">
        <v>30</v>
      </c>
      <c r="AX614" s="14" t="s">
        <v>73</v>
      </c>
      <c r="AY614" s="250" t="s">
        <v>135</v>
      </c>
    </row>
    <row r="615" s="15" customFormat="1">
      <c r="A615" s="15"/>
      <c r="B615" s="251"/>
      <c r="C615" s="252"/>
      <c r="D615" s="231" t="s">
        <v>145</v>
      </c>
      <c r="E615" s="253" t="s">
        <v>1</v>
      </c>
      <c r="F615" s="254" t="s">
        <v>153</v>
      </c>
      <c r="G615" s="252"/>
      <c r="H615" s="255">
        <v>20.5</v>
      </c>
      <c r="I615" s="256"/>
      <c r="J615" s="252"/>
      <c r="K615" s="252"/>
      <c r="L615" s="257"/>
      <c r="M615" s="258"/>
      <c r="N615" s="259"/>
      <c r="O615" s="259"/>
      <c r="P615" s="259"/>
      <c r="Q615" s="259"/>
      <c r="R615" s="259"/>
      <c r="S615" s="259"/>
      <c r="T615" s="260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1" t="s">
        <v>145</v>
      </c>
      <c r="AU615" s="261" t="s">
        <v>143</v>
      </c>
      <c r="AV615" s="15" t="s">
        <v>142</v>
      </c>
      <c r="AW615" s="15" t="s">
        <v>30</v>
      </c>
      <c r="AX615" s="15" t="s">
        <v>81</v>
      </c>
      <c r="AY615" s="261" t="s">
        <v>135</v>
      </c>
    </row>
    <row r="616" s="2" customFormat="1" ht="24.15" customHeight="1">
      <c r="A616" s="38"/>
      <c r="B616" s="39"/>
      <c r="C616" s="215" t="s">
        <v>594</v>
      </c>
      <c r="D616" s="215" t="s">
        <v>138</v>
      </c>
      <c r="E616" s="216" t="s">
        <v>595</v>
      </c>
      <c r="F616" s="217" t="s">
        <v>596</v>
      </c>
      <c r="G616" s="218" t="s">
        <v>330</v>
      </c>
      <c r="H616" s="219">
        <v>25.5</v>
      </c>
      <c r="I616" s="220"/>
      <c r="J616" s="221">
        <f>ROUND(I616*H616,2)</f>
        <v>0</v>
      </c>
      <c r="K616" s="222"/>
      <c r="L616" s="44"/>
      <c r="M616" s="223" t="s">
        <v>1</v>
      </c>
      <c r="N616" s="224" t="s">
        <v>39</v>
      </c>
      <c r="O616" s="91"/>
      <c r="P616" s="225">
        <f>O616*H616</f>
        <v>0</v>
      </c>
      <c r="Q616" s="225">
        <v>0.00097999999999999997</v>
      </c>
      <c r="R616" s="225">
        <f>Q616*H616</f>
        <v>0.024989999999999998</v>
      </c>
      <c r="S616" s="225">
        <v>0</v>
      </c>
      <c r="T616" s="22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263</v>
      </c>
      <c r="AT616" s="227" t="s">
        <v>138</v>
      </c>
      <c r="AU616" s="227" t="s">
        <v>143</v>
      </c>
      <c r="AY616" s="17" t="s">
        <v>135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143</v>
      </c>
      <c r="BK616" s="228">
        <f>ROUND(I616*H616,2)</f>
        <v>0</v>
      </c>
      <c r="BL616" s="17" t="s">
        <v>263</v>
      </c>
      <c r="BM616" s="227" t="s">
        <v>597</v>
      </c>
    </row>
    <row r="617" s="13" customFormat="1">
      <c r="A617" s="13"/>
      <c r="B617" s="229"/>
      <c r="C617" s="230"/>
      <c r="D617" s="231" t="s">
        <v>145</v>
      </c>
      <c r="E617" s="232" t="s">
        <v>1</v>
      </c>
      <c r="F617" s="233" t="s">
        <v>598</v>
      </c>
      <c r="G617" s="230"/>
      <c r="H617" s="232" t="s">
        <v>1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9" t="s">
        <v>145</v>
      </c>
      <c r="AU617" s="239" t="s">
        <v>143</v>
      </c>
      <c r="AV617" s="13" t="s">
        <v>81</v>
      </c>
      <c r="AW617" s="13" t="s">
        <v>30</v>
      </c>
      <c r="AX617" s="13" t="s">
        <v>73</v>
      </c>
      <c r="AY617" s="239" t="s">
        <v>135</v>
      </c>
    </row>
    <row r="618" s="14" customFormat="1">
      <c r="A618" s="14"/>
      <c r="B618" s="240"/>
      <c r="C618" s="241"/>
      <c r="D618" s="231" t="s">
        <v>145</v>
      </c>
      <c r="E618" s="242" t="s">
        <v>1</v>
      </c>
      <c r="F618" s="243" t="s">
        <v>168</v>
      </c>
      <c r="G618" s="241"/>
      <c r="H618" s="244">
        <v>8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0" t="s">
        <v>145</v>
      </c>
      <c r="AU618" s="250" t="s">
        <v>143</v>
      </c>
      <c r="AV618" s="14" t="s">
        <v>143</v>
      </c>
      <c r="AW618" s="14" t="s">
        <v>30</v>
      </c>
      <c r="AX618" s="14" t="s">
        <v>73</v>
      </c>
      <c r="AY618" s="250" t="s">
        <v>135</v>
      </c>
    </row>
    <row r="619" s="13" customFormat="1">
      <c r="A619" s="13"/>
      <c r="B619" s="229"/>
      <c r="C619" s="230"/>
      <c r="D619" s="231" t="s">
        <v>145</v>
      </c>
      <c r="E619" s="232" t="s">
        <v>1</v>
      </c>
      <c r="F619" s="233" t="s">
        <v>599</v>
      </c>
      <c r="G619" s="230"/>
      <c r="H619" s="232" t="s">
        <v>1</v>
      </c>
      <c r="I619" s="234"/>
      <c r="J619" s="230"/>
      <c r="K619" s="230"/>
      <c r="L619" s="235"/>
      <c r="M619" s="236"/>
      <c r="N619" s="237"/>
      <c r="O619" s="237"/>
      <c r="P619" s="237"/>
      <c r="Q619" s="237"/>
      <c r="R619" s="237"/>
      <c r="S619" s="237"/>
      <c r="T619" s="23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9" t="s">
        <v>145</v>
      </c>
      <c r="AU619" s="239" t="s">
        <v>143</v>
      </c>
      <c r="AV619" s="13" t="s">
        <v>81</v>
      </c>
      <c r="AW619" s="13" t="s">
        <v>30</v>
      </c>
      <c r="AX619" s="13" t="s">
        <v>73</v>
      </c>
      <c r="AY619" s="239" t="s">
        <v>135</v>
      </c>
    </row>
    <row r="620" s="14" customFormat="1">
      <c r="A620" s="14"/>
      <c r="B620" s="240"/>
      <c r="C620" s="241"/>
      <c r="D620" s="231" t="s">
        <v>145</v>
      </c>
      <c r="E620" s="242" t="s">
        <v>1</v>
      </c>
      <c r="F620" s="243" t="s">
        <v>508</v>
      </c>
      <c r="G620" s="241"/>
      <c r="H620" s="244">
        <v>1.5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0" t="s">
        <v>145</v>
      </c>
      <c r="AU620" s="250" t="s">
        <v>143</v>
      </c>
      <c r="AV620" s="14" t="s">
        <v>143</v>
      </c>
      <c r="AW620" s="14" t="s">
        <v>30</v>
      </c>
      <c r="AX620" s="14" t="s">
        <v>73</v>
      </c>
      <c r="AY620" s="250" t="s">
        <v>135</v>
      </c>
    </row>
    <row r="621" s="13" customFormat="1">
      <c r="A621" s="13"/>
      <c r="B621" s="229"/>
      <c r="C621" s="230"/>
      <c r="D621" s="231" t="s">
        <v>145</v>
      </c>
      <c r="E621" s="232" t="s">
        <v>1</v>
      </c>
      <c r="F621" s="233" t="s">
        <v>600</v>
      </c>
      <c r="G621" s="230"/>
      <c r="H621" s="232" t="s">
        <v>1</v>
      </c>
      <c r="I621" s="234"/>
      <c r="J621" s="230"/>
      <c r="K621" s="230"/>
      <c r="L621" s="235"/>
      <c r="M621" s="236"/>
      <c r="N621" s="237"/>
      <c r="O621" s="237"/>
      <c r="P621" s="237"/>
      <c r="Q621" s="237"/>
      <c r="R621" s="237"/>
      <c r="S621" s="237"/>
      <c r="T621" s="23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9" t="s">
        <v>145</v>
      </c>
      <c r="AU621" s="239" t="s">
        <v>143</v>
      </c>
      <c r="AV621" s="13" t="s">
        <v>81</v>
      </c>
      <c r="AW621" s="13" t="s">
        <v>30</v>
      </c>
      <c r="AX621" s="13" t="s">
        <v>73</v>
      </c>
      <c r="AY621" s="239" t="s">
        <v>135</v>
      </c>
    </row>
    <row r="622" s="14" customFormat="1">
      <c r="A622" s="14"/>
      <c r="B622" s="240"/>
      <c r="C622" s="241"/>
      <c r="D622" s="231" t="s">
        <v>145</v>
      </c>
      <c r="E622" s="242" t="s">
        <v>1</v>
      </c>
      <c r="F622" s="243" t="s">
        <v>601</v>
      </c>
      <c r="G622" s="241"/>
      <c r="H622" s="244">
        <v>13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0" t="s">
        <v>145</v>
      </c>
      <c r="AU622" s="250" t="s">
        <v>143</v>
      </c>
      <c r="AV622" s="14" t="s">
        <v>143</v>
      </c>
      <c r="AW622" s="14" t="s">
        <v>30</v>
      </c>
      <c r="AX622" s="14" t="s">
        <v>73</v>
      </c>
      <c r="AY622" s="250" t="s">
        <v>135</v>
      </c>
    </row>
    <row r="623" s="14" customFormat="1">
      <c r="A623" s="14"/>
      <c r="B623" s="240"/>
      <c r="C623" s="241"/>
      <c r="D623" s="231" t="s">
        <v>145</v>
      </c>
      <c r="E623" s="242" t="s">
        <v>1</v>
      </c>
      <c r="F623" s="243" t="s">
        <v>136</v>
      </c>
      <c r="G623" s="241"/>
      <c r="H623" s="244">
        <v>3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0" t="s">
        <v>145</v>
      </c>
      <c r="AU623" s="250" t="s">
        <v>143</v>
      </c>
      <c r="AV623" s="14" t="s">
        <v>143</v>
      </c>
      <c r="AW623" s="14" t="s">
        <v>30</v>
      </c>
      <c r="AX623" s="14" t="s">
        <v>73</v>
      </c>
      <c r="AY623" s="250" t="s">
        <v>135</v>
      </c>
    </row>
    <row r="624" s="15" customFormat="1">
      <c r="A624" s="15"/>
      <c r="B624" s="251"/>
      <c r="C624" s="252"/>
      <c r="D624" s="231" t="s">
        <v>145</v>
      </c>
      <c r="E624" s="253" t="s">
        <v>1</v>
      </c>
      <c r="F624" s="254" t="s">
        <v>153</v>
      </c>
      <c r="G624" s="252"/>
      <c r="H624" s="255">
        <v>25.5</v>
      </c>
      <c r="I624" s="256"/>
      <c r="J624" s="252"/>
      <c r="K624" s="252"/>
      <c r="L624" s="257"/>
      <c r="M624" s="258"/>
      <c r="N624" s="259"/>
      <c r="O624" s="259"/>
      <c r="P624" s="259"/>
      <c r="Q624" s="259"/>
      <c r="R624" s="259"/>
      <c r="S624" s="259"/>
      <c r="T624" s="260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1" t="s">
        <v>145</v>
      </c>
      <c r="AU624" s="261" t="s">
        <v>143</v>
      </c>
      <c r="AV624" s="15" t="s">
        <v>142</v>
      </c>
      <c r="AW624" s="15" t="s">
        <v>30</v>
      </c>
      <c r="AX624" s="15" t="s">
        <v>81</v>
      </c>
      <c r="AY624" s="261" t="s">
        <v>135</v>
      </c>
    </row>
    <row r="625" s="2" customFormat="1" ht="24.15" customHeight="1">
      <c r="A625" s="38"/>
      <c r="B625" s="39"/>
      <c r="C625" s="215" t="s">
        <v>602</v>
      </c>
      <c r="D625" s="215" t="s">
        <v>138</v>
      </c>
      <c r="E625" s="216" t="s">
        <v>603</v>
      </c>
      <c r="F625" s="217" t="s">
        <v>604</v>
      </c>
      <c r="G625" s="218" t="s">
        <v>330</v>
      </c>
      <c r="H625" s="219">
        <v>12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0.0015299999999999999</v>
      </c>
      <c r="R625" s="225">
        <f>Q625*H625</f>
        <v>0.018359999999999998</v>
      </c>
      <c r="S625" s="225">
        <v>0</v>
      </c>
      <c r="T625" s="22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263</v>
      </c>
      <c r="AT625" s="227" t="s">
        <v>138</v>
      </c>
      <c r="AU625" s="227" t="s">
        <v>143</v>
      </c>
      <c r="AY625" s="17" t="s">
        <v>135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143</v>
      </c>
      <c r="BK625" s="228">
        <f>ROUND(I625*H625,2)</f>
        <v>0</v>
      </c>
      <c r="BL625" s="17" t="s">
        <v>263</v>
      </c>
      <c r="BM625" s="227" t="s">
        <v>605</v>
      </c>
    </row>
    <row r="626" s="13" customFormat="1">
      <c r="A626" s="13"/>
      <c r="B626" s="229"/>
      <c r="C626" s="230"/>
      <c r="D626" s="231" t="s">
        <v>145</v>
      </c>
      <c r="E626" s="232" t="s">
        <v>1</v>
      </c>
      <c r="F626" s="233" t="s">
        <v>606</v>
      </c>
      <c r="G626" s="230"/>
      <c r="H626" s="232" t="s">
        <v>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145</v>
      </c>
      <c r="AU626" s="239" t="s">
        <v>143</v>
      </c>
      <c r="AV626" s="13" t="s">
        <v>81</v>
      </c>
      <c r="AW626" s="13" t="s">
        <v>30</v>
      </c>
      <c r="AX626" s="13" t="s">
        <v>73</v>
      </c>
      <c r="AY626" s="239" t="s">
        <v>135</v>
      </c>
    </row>
    <row r="627" s="14" customFormat="1">
      <c r="A627" s="14"/>
      <c r="B627" s="240"/>
      <c r="C627" s="241"/>
      <c r="D627" s="231" t="s">
        <v>145</v>
      </c>
      <c r="E627" s="242" t="s">
        <v>1</v>
      </c>
      <c r="F627" s="243" t="s">
        <v>337</v>
      </c>
      <c r="G627" s="241"/>
      <c r="H627" s="244">
        <v>12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145</v>
      </c>
      <c r="AU627" s="250" t="s">
        <v>143</v>
      </c>
      <c r="AV627" s="14" t="s">
        <v>143</v>
      </c>
      <c r="AW627" s="14" t="s">
        <v>30</v>
      </c>
      <c r="AX627" s="14" t="s">
        <v>73</v>
      </c>
      <c r="AY627" s="250" t="s">
        <v>135</v>
      </c>
    </row>
    <row r="628" s="15" customFormat="1">
      <c r="A628" s="15"/>
      <c r="B628" s="251"/>
      <c r="C628" s="252"/>
      <c r="D628" s="231" t="s">
        <v>145</v>
      </c>
      <c r="E628" s="253" t="s">
        <v>1</v>
      </c>
      <c r="F628" s="254" t="s">
        <v>153</v>
      </c>
      <c r="G628" s="252"/>
      <c r="H628" s="255">
        <v>12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1" t="s">
        <v>145</v>
      </c>
      <c r="AU628" s="261" t="s">
        <v>143</v>
      </c>
      <c r="AV628" s="15" t="s">
        <v>142</v>
      </c>
      <c r="AW628" s="15" t="s">
        <v>30</v>
      </c>
      <c r="AX628" s="15" t="s">
        <v>81</v>
      </c>
      <c r="AY628" s="261" t="s">
        <v>135</v>
      </c>
    </row>
    <row r="629" s="2" customFormat="1" ht="24.15" customHeight="1">
      <c r="A629" s="38"/>
      <c r="B629" s="39"/>
      <c r="C629" s="215" t="s">
        <v>607</v>
      </c>
      <c r="D629" s="215" t="s">
        <v>138</v>
      </c>
      <c r="E629" s="216" t="s">
        <v>608</v>
      </c>
      <c r="F629" s="217" t="s">
        <v>609</v>
      </c>
      <c r="G629" s="218" t="s">
        <v>610</v>
      </c>
      <c r="H629" s="219">
        <v>1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0</v>
      </c>
      <c r="R629" s="225">
        <f>Q629*H629</f>
        <v>0</v>
      </c>
      <c r="S629" s="225">
        <v>0</v>
      </c>
      <c r="T629" s="22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263</v>
      </c>
      <c r="AT629" s="227" t="s">
        <v>138</v>
      </c>
      <c r="AU629" s="227" t="s">
        <v>143</v>
      </c>
      <c r="AY629" s="17" t="s">
        <v>135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143</v>
      </c>
      <c r="BK629" s="228">
        <f>ROUND(I629*H629,2)</f>
        <v>0</v>
      </c>
      <c r="BL629" s="17" t="s">
        <v>263</v>
      </c>
      <c r="BM629" s="227" t="s">
        <v>611</v>
      </c>
    </row>
    <row r="630" s="2" customFormat="1" ht="24.15" customHeight="1">
      <c r="A630" s="38"/>
      <c r="B630" s="39"/>
      <c r="C630" s="215" t="s">
        <v>612</v>
      </c>
      <c r="D630" s="215" t="s">
        <v>138</v>
      </c>
      <c r="E630" s="216" t="s">
        <v>613</v>
      </c>
      <c r="F630" s="217" t="s">
        <v>614</v>
      </c>
      <c r="G630" s="218" t="s">
        <v>610</v>
      </c>
      <c r="H630" s="219">
        <v>1</v>
      </c>
      <c r="I630" s="220"/>
      <c r="J630" s="221">
        <f>ROUND(I630*H630,2)</f>
        <v>0</v>
      </c>
      <c r="K630" s="222"/>
      <c r="L630" s="44"/>
      <c r="M630" s="223" t="s">
        <v>1</v>
      </c>
      <c r="N630" s="224" t="s">
        <v>39</v>
      </c>
      <c r="O630" s="91"/>
      <c r="P630" s="225">
        <f>O630*H630</f>
        <v>0</v>
      </c>
      <c r="Q630" s="225">
        <v>0</v>
      </c>
      <c r="R630" s="225">
        <f>Q630*H630</f>
        <v>0</v>
      </c>
      <c r="S630" s="225">
        <v>0</v>
      </c>
      <c r="T630" s="22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263</v>
      </c>
      <c r="AT630" s="227" t="s">
        <v>138</v>
      </c>
      <c r="AU630" s="227" t="s">
        <v>143</v>
      </c>
      <c r="AY630" s="17" t="s">
        <v>135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143</v>
      </c>
      <c r="BK630" s="228">
        <f>ROUND(I630*H630,2)</f>
        <v>0</v>
      </c>
      <c r="BL630" s="17" t="s">
        <v>263</v>
      </c>
      <c r="BM630" s="227" t="s">
        <v>615</v>
      </c>
    </row>
    <row r="631" s="2" customFormat="1" ht="37.8" customHeight="1">
      <c r="A631" s="38"/>
      <c r="B631" s="39"/>
      <c r="C631" s="215" t="s">
        <v>616</v>
      </c>
      <c r="D631" s="215" t="s">
        <v>138</v>
      </c>
      <c r="E631" s="216" t="s">
        <v>617</v>
      </c>
      <c r="F631" s="217" t="s">
        <v>618</v>
      </c>
      <c r="G631" s="218" t="s">
        <v>330</v>
      </c>
      <c r="H631" s="219">
        <v>25.5</v>
      </c>
      <c r="I631" s="220"/>
      <c r="J631" s="221">
        <f>ROUND(I631*H631,2)</f>
        <v>0</v>
      </c>
      <c r="K631" s="222"/>
      <c r="L631" s="44"/>
      <c r="M631" s="223" t="s">
        <v>1</v>
      </c>
      <c r="N631" s="224" t="s">
        <v>39</v>
      </c>
      <c r="O631" s="91"/>
      <c r="P631" s="225">
        <f>O631*H631</f>
        <v>0</v>
      </c>
      <c r="Q631" s="225">
        <v>4.0000000000000003E-05</v>
      </c>
      <c r="R631" s="225">
        <f>Q631*H631</f>
        <v>0.0010200000000000001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263</v>
      </c>
      <c r="AT631" s="227" t="s">
        <v>138</v>
      </c>
      <c r="AU631" s="227" t="s">
        <v>143</v>
      </c>
      <c r="AY631" s="17" t="s">
        <v>135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143</v>
      </c>
      <c r="BK631" s="228">
        <f>ROUND(I631*H631,2)</f>
        <v>0</v>
      </c>
      <c r="BL631" s="17" t="s">
        <v>263</v>
      </c>
      <c r="BM631" s="227" t="s">
        <v>619</v>
      </c>
    </row>
    <row r="632" s="13" customFormat="1">
      <c r="A632" s="13"/>
      <c r="B632" s="229"/>
      <c r="C632" s="230"/>
      <c r="D632" s="231" t="s">
        <v>145</v>
      </c>
      <c r="E632" s="232" t="s">
        <v>1</v>
      </c>
      <c r="F632" s="233" t="s">
        <v>598</v>
      </c>
      <c r="G632" s="230"/>
      <c r="H632" s="232" t="s">
        <v>1</v>
      </c>
      <c r="I632" s="234"/>
      <c r="J632" s="230"/>
      <c r="K632" s="230"/>
      <c r="L632" s="235"/>
      <c r="M632" s="236"/>
      <c r="N632" s="237"/>
      <c r="O632" s="237"/>
      <c r="P632" s="237"/>
      <c r="Q632" s="237"/>
      <c r="R632" s="237"/>
      <c r="S632" s="237"/>
      <c r="T632" s="23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9" t="s">
        <v>145</v>
      </c>
      <c r="AU632" s="239" t="s">
        <v>143</v>
      </c>
      <c r="AV632" s="13" t="s">
        <v>81</v>
      </c>
      <c r="AW632" s="13" t="s">
        <v>30</v>
      </c>
      <c r="AX632" s="13" t="s">
        <v>73</v>
      </c>
      <c r="AY632" s="239" t="s">
        <v>135</v>
      </c>
    </row>
    <row r="633" s="14" customFormat="1">
      <c r="A633" s="14"/>
      <c r="B633" s="240"/>
      <c r="C633" s="241"/>
      <c r="D633" s="231" t="s">
        <v>145</v>
      </c>
      <c r="E633" s="242" t="s">
        <v>1</v>
      </c>
      <c r="F633" s="243" t="s">
        <v>168</v>
      </c>
      <c r="G633" s="241"/>
      <c r="H633" s="244">
        <v>8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145</v>
      </c>
      <c r="AU633" s="250" t="s">
        <v>143</v>
      </c>
      <c r="AV633" s="14" t="s">
        <v>143</v>
      </c>
      <c r="AW633" s="14" t="s">
        <v>30</v>
      </c>
      <c r="AX633" s="14" t="s">
        <v>73</v>
      </c>
      <c r="AY633" s="250" t="s">
        <v>135</v>
      </c>
    </row>
    <row r="634" s="13" customFormat="1">
      <c r="A634" s="13"/>
      <c r="B634" s="229"/>
      <c r="C634" s="230"/>
      <c r="D634" s="231" t="s">
        <v>145</v>
      </c>
      <c r="E634" s="232" t="s">
        <v>1</v>
      </c>
      <c r="F634" s="233" t="s">
        <v>599</v>
      </c>
      <c r="G634" s="230"/>
      <c r="H634" s="232" t="s">
        <v>1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9" t="s">
        <v>145</v>
      </c>
      <c r="AU634" s="239" t="s">
        <v>143</v>
      </c>
      <c r="AV634" s="13" t="s">
        <v>81</v>
      </c>
      <c r="AW634" s="13" t="s">
        <v>30</v>
      </c>
      <c r="AX634" s="13" t="s">
        <v>73</v>
      </c>
      <c r="AY634" s="239" t="s">
        <v>135</v>
      </c>
    </row>
    <row r="635" s="14" customFormat="1">
      <c r="A635" s="14"/>
      <c r="B635" s="240"/>
      <c r="C635" s="241"/>
      <c r="D635" s="231" t="s">
        <v>145</v>
      </c>
      <c r="E635" s="242" t="s">
        <v>1</v>
      </c>
      <c r="F635" s="243" t="s">
        <v>508</v>
      </c>
      <c r="G635" s="241"/>
      <c r="H635" s="244">
        <v>1.5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145</v>
      </c>
      <c r="AU635" s="250" t="s">
        <v>143</v>
      </c>
      <c r="AV635" s="14" t="s">
        <v>143</v>
      </c>
      <c r="AW635" s="14" t="s">
        <v>30</v>
      </c>
      <c r="AX635" s="14" t="s">
        <v>73</v>
      </c>
      <c r="AY635" s="250" t="s">
        <v>135</v>
      </c>
    </row>
    <row r="636" s="13" customFormat="1">
      <c r="A636" s="13"/>
      <c r="B636" s="229"/>
      <c r="C636" s="230"/>
      <c r="D636" s="231" t="s">
        <v>145</v>
      </c>
      <c r="E636" s="232" t="s">
        <v>1</v>
      </c>
      <c r="F636" s="233" t="s">
        <v>600</v>
      </c>
      <c r="G636" s="230"/>
      <c r="H636" s="232" t="s">
        <v>1</v>
      </c>
      <c r="I636" s="234"/>
      <c r="J636" s="230"/>
      <c r="K636" s="230"/>
      <c r="L636" s="235"/>
      <c r="M636" s="236"/>
      <c r="N636" s="237"/>
      <c r="O636" s="237"/>
      <c r="P636" s="237"/>
      <c r="Q636" s="237"/>
      <c r="R636" s="237"/>
      <c r="S636" s="237"/>
      <c r="T636" s="23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9" t="s">
        <v>145</v>
      </c>
      <c r="AU636" s="239" t="s">
        <v>143</v>
      </c>
      <c r="AV636" s="13" t="s">
        <v>81</v>
      </c>
      <c r="AW636" s="13" t="s">
        <v>30</v>
      </c>
      <c r="AX636" s="13" t="s">
        <v>73</v>
      </c>
      <c r="AY636" s="239" t="s">
        <v>135</v>
      </c>
    </row>
    <row r="637" s="14" customFormat="1">
      <c r="A637" s="14"/>
      <c r="B637" s="240"/>
      <c r="C637" s="241"/>
      <c r="D637" s="231" t="s">
        <v>145</v>
      </c>
      <c r="E637" s="242" t="s">
        <v>1</v>
      </c>
      <c r="F637" s="243" t="s">
        <v>601</v>
      </c>
      <c r="G637" s="241"/>
      <c r="H637" s="244">
        <v>13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0" t="s">
        <v>145</v>
      </c>
      <c r="AU637" s="250" t="s">
        <v>143</v>
      </c>
      <c r="AV637" s="14" t="s">
        <v>143</v>
      </c>
      <c r="AW637" s="14" t="s">
        <v>30</v>
      </c>
      <c r="AX637" s="14" t="s">
        <v>73</v>
      </c>
      <c r="AY637" s="250" t="s">
        <v>135</v>
      </c>
    </row>
    <row r="638" s="14" customFormat="1">
      <c r="A638" s="14"/>
      <c r="B638" s="240"/>
      <c r="C638" s="241"/>
      <c r="D638" s="231" t="s">
        <v>145</v>
      </c>
      <c r="E638" s="242" t="s">
        <v>1</v>
      </c>
      <c r="F638" s="243" t="s">
        <v>136</v>
      </c>
      <c r="G638" s="241"/>
      <c r="H638" s="244">
        <v>3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145</v>
      </c>
      <c r="AU638" s="250" t="s">
        <v>143</v>
      </c>
      <c r="AV638" s="14" t="s">
        <v>143</v>
      </c>
      <c r="AW638" s="14" t="s">
        <v>30</v>
      </c>
      <c r="AX638" s="14" t="s">
        <v>73</v>
      </c>
      <c r="AY638" s="250" t="s">
        <v>135</v>
      </c>
    </row>
    <row r="639" s="15" customFormat="1">
      <c r="A639" s="15"/>
      <c r="B639" s="251"/>
      <c r="C639" s="252"/>
      <c r="D639" s="231" t="s">
        <v>145</v>
      </c>
      <c r="E639" s="253" t="s">
        <v>1</v>
      </c>
      <c r="F639" s="254" t="s">
        <v>153</v>
      </c>
      <c r="G639" s="252"/>
      <c r="H639" s="255">
        <v>25.5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61" t="s">
        <v>145</v>
      </c>
      <c r="AU639" s="261" t="s">
        <v>143</v>
      </c>
      <c r="AV639" s="15" t="s">
        <v>142</v>
      </c>
      <c r="AW639" s="15" t="s">
        <v>30</v>
      </c>
      <c r="AX639" s="15" t="s">
        <v>81</v>
      </c>
      <c r="AY639" s="261" t="s">
        <v>135</v>
      </c>
    </row>
    <row r="640" s="2" customFormat="1" ht="37.8" customHeight="1">
      <c r="A640" s="38"/>
      <c r="B640" s="39"/>
      <c r="C640" s="215" t="s">
        <v>620</v>
      </c>
      <c r="D640" s="215" t="s">
        <v>138</v>
      </c>
      <c r="E640" s="216" t="s">
        <v>621</v>
      </c>
      <c r="F640" s="217" t="s">
        <v>622</v>
      </c>
      <c r="G640" s="218" t="s">
        <v>330</v>
      </c>
      <c r="H640" s="219">
        <v>12</v>
      </c>
      <c r="I640" s="220"/>
      <c r="J640" s="221">
        <f>ROUND(I640*H640,2)</f>
        <v>0</v>
      </c>
      <c r="K640" s="222"/>
      <c r="L640" s="44"/>
      <c r="M640" s="223" t="s">
        <v>1</v>
      </c>
      <c r="N640" s="224" t="s">
        <v>39</v>
      </c>
      <c r="O640" s="91"/>
      <c r="P640" s="225">
        <f>O640*H640</f>
        <v>0</v>
      </c>
      <c r="Q640" s="225">
        <v>4.2249999999999997E-05</v>
      </c>
      <c r="R640" s="225">
        <f>Q640*H640</f>
        <v>0.00050699999999999996</v>
      </c>
      <c r="S640" s="225">
        <v>0</v>
      </c>
      <c r="T640" s="226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263</v>
      </c>
      <c r="AT640" s="227" t="s">
        <v>138</v>
      </c>
      <c r="AU640" s="227" t="s">
        <v>143</v>
      </c>
      <c r="AY640" s="17" t="s">
        <v>135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143</v>
      </c>
      <c r="BK640" s="228">
        <f>ROUND(I640*H640,2)</f>
        <v>0</v>
      </c>
      <c r="BL640" s="17" t="s">
        <v>263</v>
      </c>
      <c r="BM640" s="227" t="s">
        <v>623</v>
      </c>
    </row>
    <row r="641" s="13" customFormat="1">
      <c r="A641" s="13"/>
      <c r="B641" s="229"/>
      <c r="C641" s="230"/>
      <c r="D641" s="231" t="s">
        <v>145</v>
      </c>
      <c r="E641" s="232" t="s">
        <v>1</v>
      </c>
      <c r="F641" s="233" t="s">
        <v>606</v>
      </c>
      <c r="G641" s="230"/>
      <c r="H641" s="232" t="s">
        <v>1</v>
      </c>
      <c r="I641" s="234"/>
      <c r="J641" s="230"/>
      <c r="K641" s="230"/>
      <c r="L641" s="235"/>
      <c r="M641" s="236"/>
      <c r="N641" s="237"/>
      <c r="O641" s="237"/>
      <c r="P641" s="237"/>
      <c r="Q641" s="237"/>
      <c r="R641" s="237"/>
      <c r="S641" s="237"/>
      <c r="T641" s="23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9" t="s">
        <v>145</v>
      </c>
      <c r="AU641" s="239" t="s">
        <v>143</v>
      </c>
      <c r="AV641" s="13" t="s">
        <v>81</v>
      </c>
      <c r="AW641" s="13" t="s">
        <v>30</v>
      </c>
      <c r="AX641" s="13" t="s">
        <v>73</v>
      </c>
      <c r="AY641" s="239" t="s">
        <v>135</v>
      </c>
    </row>
    <row r="642" s="14" customFormat="1">
      <c r="A642" s="14"/>
      <c r="B642" s="240"/>
      <c r="C642" s="241"/>
      <c r="D642" s="231" t="s">
        <v>145</v>
      </c>
      <c r="E642" s="242" t="s">
        <v>1</v>
      </c>
      <c r="F642" s="243" t="s">
        <v>337</v>
      </c>
      <c r="G642" s="241"/>
      <c r="H642" s="244">
        <v>12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145</v>
      </c>
      <c r="AU642" s="250" t="s">
        <v>143</v>
      </c>
      <c r="AV642" s="14" t="s">
        <v>143</v>
      </c>
      <c r="AW642" s="14" t="s">
        <v>30</v>
      </c>
      <c r="AX642" s="14" t="s">
        <v>73</v>
      </c>
      <c r="AY642" s="250" t="s">
        <v>135</v>
      </c>
    </row>
    <row r="643" s="15" customFormat="1">
      <c r="A643" s="15"/>
      <c r="B643" s="251"/>
      <c r="C643" s="252"/>
      <c r="D643" s="231" t="s">
        <v>145</v>
      </c>
      <c r="E643" s="253" t="s">
        <v>1</v>
      </c>
      <c r="F643" s="254" t="s">
        <v>153</v>
      </c>
      <c r="G643" s="252"/>
      <c r="H643" s="255">
        <v>12</v>
      </c>
      <c r="I643" s="256"/>
      <c r="J643" s="252"/>
      <c r="K643" s="252"/>
      <c r="L643" s="257"/>
      <c r="M643" s="258"/>
      <c r="N643" s="259"/>
      <c r="O643" s="259"/>
      <c r="P643" s="259"/>
      <c r="Q643" s="259"/>
      <c r="R643" s="259"/>
      <c r="S643" s="259"/>
      <c r="T643" s="260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1" t="s">
        <v>145</v>
      </c>
      <c r="AU643" s="261" t="s">
        <v>143</v>
      </c>
      <c r="AV643" s="15" t="s">
        <v>142</v>
      </c>
      <c r="AW643" s="15" t="s">
        <v>30</v>
      </c>
      <c r="AX643" s="15" t="s">
        <v>81</v>
      </c>
      <c r="AY643" s="261" t="s">
        <v>135</v>
      </c>
    </row>
    <row r="644" s="2" customFormat="1" ht="16.5" customHeight="1">
      <c r="A644" s="38"/>
      <c r="B644" s="39"/>
      <c r="C644" s="215" t="s">
        <v>624</v>
      </c>
      <c r="D644" s="215" t="s">
        <v>138</v>
      </c>
      <c r="E644" s="216" t="s">
        <v>625</v>
      </c>
      <c r="F644" s="217" t="s">
        <v>626</v>
      </c>
      <c r="G644" s="218" t="s">
        <v>330</v>
      </c>
      <c r="H644" s="219">
        <v>32.5</v>
      </c>
      <c r="I644" s="220"/>
      <c r="J644" s="221">
        <f>ROUND(I644*H644,2)</f>
        <v>0</v>
      </c>
      <c r="K644" s="222"/>
      <c r="L644" s="44"/>
      <c r="M644" s="223" t="s">
        <v>1</v>
      </c>
      <c r="N644" s="224" t="s">
        <v>39</v>
      </c>
      <c r="O644" s="91"/>
      <c r="P644" s="225">
        <f>O644*H644</f>
        <v>0</v>
      </c>
      <c r="Q644" s="225">
        <v>0</v>
      </c>
      <c r="R644" s="225">
        <f>Q644*H644</f>
        <v>0</v>
      </c>
      <c r="S644" s="225">
        <v>0.00023000000000000001</v>
      </c>
      <c r="T644" s="226">
        <f>S644*H644</f>
        <v>0.0074749999999999999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7" t="s">
        <v>263</v>
      </c>
      <c r="AT644" s="227" t="s">
        <v>138</v>
      </c>
      <c r="AU644" s="227" t="s">
        <v>143</v>
      </c>
      <c r="AY644" s="17" t="s">
        <v>135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7" t="s">
        <v>143</v>
      </c>
      <c r="BK644" s="228">
        <f>ROUND(I644*H644,2)</f>
        <v>0</v>
      </c>
      <c r="BL644" s="17" t="s">
        <v>263</v>
      </c>
      <c r="BM644" s="227" t="s">
        <v>627</v>
      </c>
    </row>
    <row r="645" s="14" customFormat="1">
      <c r="A645" s="14"/>
      <c r="B645" s="240"/>
      <c r="C645" s="241"/>
      <c r="D645" s="231" t="s">
        <v>145</v>
      </c>
      <c r="E645" s="242" t="s">
        <v>1</v>
      </c>
      <c r="F645" s="243" t="s">
        <v>628</v>
      </c>
      <c r="G645" s="241"/>
      <c r="H645" s="244">
        <v>32.5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145</v>
      </c>
      <c r="AU645" s="250" t="s">
        <v>143</v>
      </c>
      <c r="AV645" s="14" t="s">
        <v>143</v>
      </c>
      <c r="AW645" s="14" t="s">
        <v>30</v>
      </c>
      <c r="AX645" s="14" t="s">
        <v>81</v>
      </c>
      <c r="AY645" s="250" t="s">
        <v>135</v>
      </c>
    </row>
    <row r="646" s="2" customFormat="1" ht="16.5" customHeight="1">
      <c r="A646" s="38"/>
      <c r="B646" s="39"/>
      <c r="C646" s="215" t="s">
        <v>629</v>
      </c>
      <c r="D646" s="215" t="s">
        <v>138</v>
      </c>
      <c r="E646" s="216" t="s">
        <v>630</v>
      </c>
      <c r="F646" s="217" t="s">
        <v>631</v>
      </c>
      <c r="G646" s="218" t="s">
        <v>164</v>
      </c>
      <c r="H646" s="219">
        <v>9</v>
      </c>
      <c r="I646" s="220"/>
      <c r="J646" s="221">
        <f>ROUND(I646*H646,2)</f>
        <v>0</v>
      </c>
      <c r="K646" s="222"/>
      <c r="L646" s="44"/>
      <c r="M646" s="223" t="s">
        <v>1</v>
      </c>
      <c r="N646" s="224" t="s">
        <v>39</v>
      </c>
      <c r="O646" s="91"/>
      <c r="P646" s="225">
        <f>O646*H646</f>
        <v>0</v>
      </c>
      <c r="Q646" s="225">
        <v>0</v>
      </c>
      <c r="R646" s="225">
        <f>Q646*H646</f>
        <v>0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263</v>
      </c>
      <c r="AT646" s="227" t="s">
        <v>138</v>
      </c>
      <c r="AU646" s="227" t="s">
        <v>143</v>
      </c>
      <c r="AY646" s="17" t="s">
        <v>135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143</v>
      </c>
      <c r="BK646" s="228">
        <f>ROUND(I646*H646,2)</f>
        <v>0</v>
      </c>
      <c r="BL646" s="17" t="s">
        <v>263</v>
      </c>
      <c r="BM646" s="227" t="s">
        <v>632</v>
      </c>
    </row>
    <row r="647" s="13" customFormat="1">
      <c r="A647" s="13"/>
      <c r="B647" s="229"/>
      <c r="C647" s="230"/>
      <c r="D647" s="231" t="s">
        <v>145</v>
      </c>
      <c r="E647" s="232" t="s">
        <v>1</v>
      </c>
      <c r="F647" s="233" t="s">
        <v>633</v>
      </c>
      <c r="G647" s="230"/>
      <c r="H647" s="232" t="s">
        <v>1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9" t="s">
        <v>145</v>
      </c>
      <c r="AU647" s="239" t="s">
        <v>143</v>
      </c>
      <c r="AV647" s="13" t="s">
        <v>81</v>
      </c>
      <c r="AW647" s="13" t="s">
        <v>30</v>
      </c>
      <c r="AX647" s="13" t="s">
        <v>73</v>
      </c>
      <c r="AY647" s="239" t="s">
        <v>135</v>
      </c>
    </row>
    <row r="648" s="14" customFormat="1">
      <c r="A648" s="14"/>
      <c r="B648" s="240"/>
      <c r="C648" s="241"/>
      <c r="D648" s="231" t="s">
        <v>145</v>
      </c>
      <c r="E648" s="242" t="s">
        <v>1</v>
      </c>
      <c r="F648" s="243" t="s">
        <v>634</v>
      </c>
      <c r="G648" s="241"/>
      <c r="H648" s="244">
        <v>3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145</v>
      </c>
      <c r="AU648" s="250" t="s">
        <v>143</v>
      </c>
      <c r="AV648" s="14" t="s">
        <v>143</v>
      </c>
      <c r="AW648" s="14" t="s">
        <v>30</v>
      </c>
      <c r="AX648" s="14" t="s">
        <v>73</v>
      </c>
      <c r="AY648" s="250" t="s">
        <v>135</v>
      </c>
    </row>
    <row r="649" s="13" customFormat="1">
      <c r="A649" s="13"/>
      <c r="B649" s="229"/>
      <c r="C649" s="230"/>
      <c r="D649" s="231" t="s">
        <v>145</v>
      </c>
      <c r="E649" s="232" t="s">
        <v>1</v>
      </c>
      <c r="F649" s="233" t="s">
        <v>635</v>
      </c>
      <c r="G649" s="230"/>
      <c r="H649" s="232" t="s">
        <v>1</v>
      </c>
      <c r="I649" s="234"/>
      <c r="J649" s="230"/>
      <c r="K649" s="230"/>
      <c r="L649" s="235"/>
      <c r="M649" s="236"/>
      <c r="N649" s="237"/>
      <c r="O649" s="237"/>
      <c r="P649" s="237"/>
      <c r="Q649" s="237"/>
      <c r="R649" s="237"/>
      <c r="S649" s="237"/>
      <c r="T649" s="23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9" t="s">
        <v>145</v>
      </c>
      <c r="AU649" s="239" t="s">
        <v>143</v>
      </c>
      <c r="AV649" s="13" t="s">
        <v>81</v>
      </c>
      <c r="AW649" s="13" t="s">
        <v>30</v>
      </c>
      <c r="AX649" s="13" t="s">
        <v>73</v>
      </c>
      <c r="AY649" s="239" t="s">
        <v>135</v>
      </c>
    </row>
    <row r="650" s="14" customFormat="1">
      <c r="A650" s="14"/>
      <c r="B650" s="240"/>
      <c r="C650" s="241"/>
      <c r="D650" s="231" t="s">
        <v>145</v>
      </c>
      <c r="E650" s="242" t="s">
        <v>1</v>
      </c>
      <c r="F650" s="243" t="s">
        <v>81</v>
      </c>
      <c r="G650" s="241"/>
      <c r="H650" s="244">
        <v>1</v>
      </c>
      <c r="I650" s="245"/>
      <c r="J650" s="241"/>
      <c r="K650" s="241"/>
      <c r="L650" s="246"/>
      <c r="M650" s="247"/>
      <c r="N650" s="248"/>
      <c r="O650" s="248"/>
      <c r="P650" s="248"/>
      <c r="Q650" s="248"/>
      <c r="R650" s="248"/>
      <c r="S650" s="248"/>
      <c r="T650" s="24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0" t="s">
        <v>145</v>
      </c>
      <c r="AU650" s="250" t="s">
        <v>143</v>
      </c>
      <c r="AV650" s="14" t="s">
        <v>143</v>
      </c>
      <c r="AW650" s="14" t="s">
        <v>30</v>
      </c>
      <c r="AX650" s="14" t="s">
        <v>73</v>
      </c>
      <c r="AY650" s="250" t="s">
        <v>135</v>
      </c>
    </row>
    <row r="651" s="13" customFormat="1">
      <c r="A651" s="13"/>
      <c r="B651" s="229"/>
      <c r="C651" s="230"/>
      <c r="D651" s="231" t="s">
        <v>145</v>
      </c>
      <c r="E651" s="232" t="s">
        <v>1</v>
      </c>
      <c r="F651" s="233" t="s">
        <v>182</v>
      </c>
      <c r="G651" s="230"/>
      <c r="H651" s="232" t="s">
        <v>1</v>
      </c>
      <c r="I651" s="234"/>
      <c r="J651" s="230"/>
      <c r="K651" s="230"/>
      <c r="L651" s="235"/>
      <c r="M651" s="236"/>
      <c r="N651" s="237"/>
      <c r="O651" s="237"/>
      <c r="P651" s="237"/>
      <c r="Q651" s="237"/>
      <c r="R651" s="237"/>
      <c r="S651" s="237"/>
      <c r="T651" s="23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9" t="s">
        <v>145</v>
      </c>
      <c r="AU651" s="239" t="s">
        <v>143</v>
      </c>
      <c r="AV651" s="13" t="s">
        <v>81</v>
      </c>
      <c r="AW651" s="13" t="s">
        <v>30</v>
      </c>
      <c r="AX651" s="13" t="s">
        <v>73</v>
      </c>
      <c r="AY651" s="239" t="s">
        <v>135</v>
      </c>
    </row>
    <row r="652" s="14" customFormat="1">
      <c r="A652" s="14"/>
      <c r="B652" s="240"/>
      <c r="C652" s="241"/>
      <c r="D652" s="231" t="s">
        <v>145</v>
      </c>
      <c r="E652" s="242" t="s">
        <v>1</v>
      </c>
      <c r="F652" s="243" t="s">
        <v>81</v>
      </c>
      <c r="G652" s="241"/>
      <c r="H652" s="244">
        <v>1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0" t="s">
        <v>145</v>
      </c>
      <c r="AU652" s="250" t="s">
        <v>143</v>
      </c>
      <c r="AV652" s="14" t="s">
        <v>143</v>
      </c>
      <c r="AW652" s="14" t="s">
        <v>30</v>
      </c>
      <c r="AX652" s="14" t="s">
        <v>73</v>
      </c>
      <c r="AY652" s="250" t="s">
        <v>135</v>
      </c>
    </row>
    <row r="653" s="13" customFormat="1">
      <c r="A653" s="13"/>
      <c r="B653" s="229"/>
      <c r="C653" s="230"/>
      <c r="D653" s="231" t="s">
        <v>145</v>
      </c>
      <c r="E653" s="232" t="s">
        <v>1</v>
      </c>
      <c r="F653" s="233" t="s">
        <v>636</v>
      </c>
      <c r="G653" s="230"/>
      <c r="H653" s="232" t="s">
        <v>1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9" t="s">
        <v>145</v>
      </c>
      <c r="AU653" s="239" t="s">
        <v>143</v>
      </c>
      <c r="AV653" s="13" t="s">
        <v>81</v>
      </c>
      <c r="AW653" s="13" t="s">
        <v>30</v>
      </c>
      <c r="AX653" s="13" t="s">
        <v>73</v>
      </c>
      <c r="AY653" s="239" t="s">
        <v>135</v>
      </c>
    </row>
    <row r="654" s="14" customFormat="1">
      <c r="A654" s="14"/>
      <c r="B654" s="240"/>
      <c r="C654" s="241"/>
      <c r="D654" s="231" t="s">
        <v>145</v>
      </c>
      <c r="E654" s="242" t="s">
        <v>1</v>
      </c>
      <c r="F654" s="243" t="s">
        <v>637</v>
      </c>
      <c r="G654" s="241"/>
      <c r="H654" s="244">
        <v>4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145</v>
      </c>
      <c r="AU654" s="250" t="s">
        <v>143</v>
      </c>
      <c r="AV654" s="14" t="s">
        <v>143</v>
      </c>
      <c r="AW654" s="14" t="s">
        <v>30</v>
      </c>
      <c r="AX654" s="14" t="s">
        <v>73</v>
      </c>
      <c r="AY654" s="250" t="s">
        <v>135</v>
      </c>
    </row>
    <row r="655" s="15" customFormat="1">
      <c r="A655" s="15"/>
      <c r="B655" s="251"/>
      <c r="C655" s="252"/>
      <c r="D655" s="231" t="s">
        <v>145</v>
      </c>
      <c r="E655" s="253" t="s">
        <v>1</v>
      </c>
      <c r="F655" s="254" t="s">
        <v>153</v>
      </c>
      <c r="G655" s="252"/>
      <c r="H655" s="255">
        <v>9</v>
      </c>
      <c r="I655" s="256"/>
      <c r="J655" s="252"/>
      <c r="K655" s="252"/>
      <c r="L655" s="257"/>
      <c r="M655" s="258"/>
      <c r="N655" s="259"/>
      <c r="O655" s="259"/>
      <c r="P655" s="259"/>
      <c r="Q655" s="259"/>
      <c r="R655" s="259"/>
      <c r="S655" s="259"/>
      <c r="T655" s="260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61" t="s">
        <v>145</v>
      </c>
      <c r="AU655" s="261" t="s">
        <v>143</v>
      </c>
      <c r="AV655" s="15" t="s">
        <v>142</v>
      </c>
      <c r="AW655" s="15" t="s">
        <v>30</v>
      </c>
      <c r="AX655" s="15" t="s">
        <v>81</v>
      </c>
      <c r="AY655" s="261" t="s">
        <v>135</v>
      </c>
    </row>
    <row r="656" s="2" customFormat="1" ht="16.5" customHeight="1">
      <c r="A656" s="38"/>
      <c r="B656" s="39"/>
      <c r="C656" s="215" t="s">
        <v>638</v>
      </c>
      <c r="D656" s="215" t="s">
        <v>138</v>
      </c>
      <c r="E656" s="216" t="s">
        <v>639</v>
      </c>
      <c r="F656" s="217" t="s">
        <v>640</v>
      </c>
      <c r="G656" s="218" t="s">
        <v>330</v>
      </c>
      <c r="H656" s="219">
        <v>8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39</v>
      </c>
      <c r="O656" s="91"/>
      <c r="P656" s="225">
        <f>O656*H656</f>
        <v>0</v>
      </c>
      <c r="Q656" s="225">
        <v>0</v>
      </c>
      <c r="R656" s="225">
        <f>Q656*H656</f>
        <v>0</v>
      </c>
      <c r="S656" s="225">
        <v>0.0034499999999999999</v>
      </c>
      <c r="T656" s="226">
        <f>S656*H656</f>
        <v>0.0276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263</v>
      </c>
      <c r="AT656" s="227" t="s">
        <v>138</v>
      </c>
      <c r="AU656" s="227" t="s">
        <v>143</v>
      </c>
      <c r="AY656" s="17" t="s">
        <v>135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143</v>
      </c>
      <c r="BK656" s="228">
        <f>ROUND(I656*H656,2)</f>
        <v>0</v>
      </c>
      <c r="BL656" s="17" t="s">
        <v>263</v>
      </c>
      <c r="BM656" s="227" t="s">
        <v>641</v>
      </c>
    </row>
    <row r="657" s="13" customFormat="1">
      <c r="A657" s="13"/>
      <c r="B657" s="229"/>
      <c r="C657" s="230"/>
      <c r="D657" s="231" t="s">
        <v>145</v>
      </c>
      <c r="E657" s="232" t="s">
        <v>1</v>
      </c>
      <c r="F657" s="233" t="s">
        <v>598</v>
      </c>
      <c r="G657" s="230"/>
      <c r="H657" s="232" t="s">
        <v>1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9" t="s">
        <v>145</v>
      </c>
      <c r="AU657" s="239" t="s">
        <v>143</v>
      </c>
      <c r="AV657" s="13" t="s">
        <v>81</v>
      </c>
      <c r="AW657" s="13" t="s">
        <v>30</v>
      </c>
      <c r="AX657" s="13" t="s">
        <v>73</v>
      </c>
      <c r="AY657" s="239" t="s">
        <v>135</v>
      </c>
    </row>
    <row r="658" s="14" customFormat="1">
      <c r="A658" s="14"/>
      <c r="B658" s="240"/>
      <c r="C658" s="241"/>
      <c r="D658" s="231" t="s">
        <v>145</v>
      </c>
      <c r="E658" s="242" t="s">
        <v>1</v>
      </c>
      <c r="F658" s="243" t="s">
        <v>168</v>
      </c>
      <c r="G658" s="241"/>
      <c r="H658" s="244">
        <v>8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0" t="s">
        <v>145</v>
      </c>
      <c r="AU658" s="250" t="s">
        <v>143</v>
      </c>
      <c r="AV658" s="14" t="s">
        <v>143</v>
      </c>
      <c r="AW658" s="14" t="s">
        <v>30</v>
      </c>
      <c r="AX658" s="14" t="s">
        <v>73</v>
      </c>
      <c r="AY658" s="250" t="s">
        <v>135</v>
      </c>
    </row>
    <row r="659" s="15" customFormat="1">
      <c r="A659" s="15"/>
      <c r="B659" s="251"/>
      <c r="C659" s="252"/>
      <c r="D659" s="231" t="s">
        <v>145</v>
      </c>
      <c r="E659" s="253" t="s">
        <v>1</v>
      </c>
      <c r="F659" s="254" t="s">
        <v>153</v>
      </c>
      <c r="G659" s="252"/>
      <c r="H659" s="255">
        <v>8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1" t="s">
        <v>145</v>
      </c>
      <c r="AU659" s="261" t="s">
        <v>143</v>
      </c>
      <c r="AV659" s="15" t="s">
        <v>142</v>
      </c>
      <c r="AW659" s="15" t="s">
        <v>30</v>
      </c>
      <c r="AX659" s="15" t="s">
        <v>81</v>
      </c>
      <c r="AY659" s="261" t="s">
        <v>135</v>
      </c>
    </row>
    <row r="660" s="2" customFormat="1" ht="16.5" customHeight="1">
      <c r="A660" s="38"/>
      <c r="B660" s="39"/>
      <c r="C660" s="215" t="s">
        <v>642</v>
      </c>
      <c r="D660" s="215" t="s">
        <v>138</v>
      </c>
      <c r="E660" s="216" t="s">
        <v>643</v>
      </c>
      <c r="F660" s="217" t="s">
        <v>644</v>
      </c>
      <c r="G660" s="218" t="s">
        <v>330</v>
      </c>
      <c r="H660" s="219">
        <v>6</v>
      </c>
      <c r="I660" s="220"/>
      <c r="J660" s="221">
        <f>ROUND(I660*H660,2)</f>
        <v>0</v>
      </c>
      <c r="K660" s="222"/>
      <c r="L660" s="44"/>
      <c r="M660" s="223" t="s">
        <v>1</v>
      </c>
      <c r="N660" s="224" t="s">
        <v>39</v>
      </c>
      <c r="O660" s="91"/>
      <c r="P660" s="225">
        <f>O660*H660</f>
        <v>0</v>
      </c>
      <c r="Q660" s="225">
        <v>0</v>
      </c>
      <c r="R660" s="225">
        <f>Q660*H660</f>
        <v>0</v>
      </c>
      <c r="S660" s="225">
        <v>0.0056299999999999996</v>
      </c>
      <c r="T660" s="226">
        <f>S660*H660</f>
        <v>0.033779999999999998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263</v>
      </c>
      <c r="AT660" s="227" t="s">
        <v>138</v>
      </c>
      <c r="AU660" s="227" t="s">
        <v>143</v>
      </c>
      <c r="AY660" s="17" t="s">
        <v>135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143</v>
      </c>
      <c r="BK660" s="228">
        <f>ROUND(I660*H660,2)</f>
        <v>0</v>
      </c>
      <c r="BL660" s="17" t="s">
        <v>263</v>
      </c>
      <c r="BM660" s="227" t="s">
        <v>645</v>
      </c>
    </row>
    <row r="661" s="13" customFormat="1">
      <c r="A661" s="13"/>
      <c r="B661" s="229"/>
      <c r="C661" s="230"/>
      <c r="D661" s="231" t="s">
        <v>145</v>
      </c>
      <c r="E661" s="232" t="s">
        <v>1</v>
      </c>
      <c r="F661" s="233" t="s">
        <v>646</v>
      </c>
      <c r="G661" s="230"/>
      <c r="H661" s="232" t="s">
        <v>1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9" t="s">
        <v>145</v>
      </c>
      <c r="AU661" s="239" t="s">
        <v>143</v>
      </c>
      <c r="AV661" s="13" t="s">
        <v>81</v>
      </c>
      <c r="AW661" s="13" t="s">
        <v>30</v>
      </c>
      <c r="AX661" s="13" t="s">
        <v>73</v>
      </c>
      <c r="AY661" s="239" t="s">
        <v>135</v>
      </c>
    </row>
    <row r="662" s="14" customFormat="1">
      <c r="A662" s="14"/>
      <c r="B662" s="240"/>
      <c r="C662" s="241"/>
      <c r="D662" s="231" t="s">
        <v>145</v>
      </c>
      <c r="E662" s="242" t="s">
        <v>1</v>
      </c>
      <c r="F662" s="243" t="s">
        <v>464</v>
      </c>
      <c r="G662" s="241"/>
      <c r="H662" s="244">
        <v>6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145</v>
      </c>
      <c r="AU662" s="250" t="s">
        <v>143</v>
      </c>
      <c r="AV662" s="14" t="s">
        <v>143</v>
      </c>
      <c r="AW662" s="14" t="s">
        <v>30</v>
      </c>
      <c r="AX662" s="14" t="s">
        <v>73</v>
      </c>
      <c r="AY662" s="250" t="s">
        <v>135</v>
      </c>
    </row>
    <row r="663" s="15" customFormat="1">
      <c r="A663" s="15"/>
      <c r="B663" s="251"/>
      <c r="C663" s="252"/>
      <c r="D663" s="231" t="s">
        <v>145</v>
      </c>
      <c r="E663" s="253" t="s">
        <v>1</v>
      </c>
      <c r="F663" s="254" t="s">
        <v>153</v>
      </c>
      <c r="G663" s="252"/>
      <c r="H663" s="255">
        <v>6</v>
      </c>
      <c r="I663" s="256"/>
      <c r="J663" s="252"/>
      <c r="K663" s="252"/>
      <c r="L663" s="257"/>
      <c r="M663" s="258"/>
      <c r="N663" s="259"/>
      <c r="O663" s="259"/>
      <c r="P663" s="259"/>
      <c r="Q663" s="259"/>
      <c r="R663" s="259"/>
      <c r="S663" s="259"/>
      <c r="T663" s="260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61" t="s">
        <v>145</v>
      </c>
      <c r="AU663" s="261" t="s">
        <v>143</v>
      </c>
      <c r="AV663" s="15" t="s">
        <v>142</v>
      </c>
      <c r="AW663" s="15" t="s">
        <v>30</v>
      </c>
      <c r="AX663" s="15" t="s">
        <v>81</v>
      </c>
      <c r="AY663" s="261" t="s">
        <v>135</v>
      </c>
    </row>
    <row r="664" s="2" customFormat="1" ht="24.15" customHeight="1">
      <c r="A664" s="38"/>
      <c r="B664" s="39"/>
      <c r="C664" s="215" t="s">
        <v>647</v>
      </c>
      <c r="D664" s="215" t="s">
        <v>138</v>
      </c>
      <c r="E664" s="216" t="s">
        <v>648</v>
      </c>
      <c r="F664" s="217" t="s">
        <v>649</v>
      </c>
      <c r="G664" s="218" t="s">
        <v>164</v>
      </c>
      <c r="H664" s="219">
        <v>2</v>
      </c>
      <c r="I664" s="220"/>
      <c r="J664" s="221">
        <f>ROUND(I664*H664,2)</f>
        <v>0</v>
      </c>
      <c r="K664" s="222"/>
      <c r="L664" s="44"/>
      <c r="M664" s="223" t="s">
        <v>1</v>
      </c>
      <c r="N664" s="224" t="s">
        <v>39</v>
      </c>
      <c r="O664" s="91"/>
      <c r="P664" s="225">
        <f>O664*H664</f>
        <v>0</v>
      </c>
      <c r="Q664" s="225">
        <v>0</v>
      </c>
      <c r="R664" s="225">
        <f>Q664*H664</f>
        <v>0</v>
      </c>
      <c r="S664" s="225">
        <v>0</v>
      </c>
      <c r="T664" s="226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7" t="s">
        <v>263</v>
      </c>
      <c r="AT664" s="227" t="s">
        <v>138</v>
      </c>
      <c r="AU664" s="227" t="s">
        <v>143</v>
      </c>
      <c r="AY664" s="17" t="s">
        <v>135</v>
      </c>
      <c r="BE664" s="228">
        <f>IF(N664="základní",J664,0)</f>
        <v>0</v>
      </c>
      <c r="BF664" s="228">
        <f>IF(N664="snížená",J664,0)</f>
        <v>0</v>
      </c>
      <c r="BG664" s="228">
        <f>IF(N664="zákl. přenesená",J664,0)</f>
        <v>0</v>
      </c>
      <c r="BH664" s="228">
        <f>IF(N664="sníž. přenesená",J664,0)</f>
        <v>0</v>
      </c>
      <c r="BI664" s="228">
        <f>IF(N664="nulová",J664,0)</f>
        <v>0</v>
      </c>
      <c r="BJ664" s="17" t="s">
        <v>143</v>
      </c>
      <c r="BK664" s="228">
        <f>ROUND(I664*H664,2)</f>
        <v>0</v>
      </c>
      <c r="BL664" s="17" t="s">
        <v>263</v>
      </c>
      <c r="BM664" s="227" t="s">
        <v>650</v>
      </c>
    </row>
    <row r="665" s="2" customFormat="1" ht="21.75" customHeight="1">
      <c r="A665" s="38"/>
      <c r="B665" s="39"/>
      <c r="C665" s="215" t="s">
        <v>651</v>
      </c>
      <c r="D665" s="215" t="s">
        <v>138</v>
      </c>
      <c r="E665" s="216" t="s">
        <v>652</v>
      </c>
      <c r="F665" s="217" t="s">
        <v>653</v>
      </c>
      <c r="G665" s="218" t="s">
        <v>164</v>
      </c>
      <c r="H665" s="219">
        <v>6</v>
      </c>
      <c r="I665" s="220"/>
      <c r="J665" s="221">
        <f>ROUND(I665*H665,2)</f>
        <v>0</v>
      </c>
      <c r="K665" s="222"/>
      <c r="L665" s="44"/>
      <c r="M665" s="223" t="s">
        <v>1</v>
      </c>
      <c r="N665" s="224" t="s">
        <v>39</v>
      </c>
      <c r="O665" s="91"/>
      <c r="P665" s="225">
        <f>O665*H665</f>
        <v>0</v>
      </c>
      <c r="Q665" s="225">
        <v>0.00017000000000000001</v>
      </c>
      <c r="R665" s="225">
        <f>Q665*H665</f>
        <v>0.0010200000000000001</v>
      </c>
      <c r="S665" s="225">
        <v>0</v>
      </c>
      <c r="T665" s="226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7" t="s">
        <v>263</v>
      </c>
      <c r="AT665" s="227" t="s">
        <v>138</v>
      </c>
      <c r="AU665" s="227" t="s">
        <v>143</v>
      </c>
      <c r="AY665" s="17" t="s">
        <v>135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7" t="s">
        <v>143</v>
      </c>
      <c r="BK665" s="228">
        <f>ROUND(I665*H665,2)</f>
        <v>0</v>
      </c>
      <c r="BL665" s="17" t="s">
        <v>263</v>
      </c>
      <c r="BM665" s="227" t="s">
        <v>654</v>
      </c>
    </row>
    <row r="666" s="13" customFormat="1">
      <c r="A666" s="13"/>
      <c r="B666" s="229"/>
      <c r="C666" s="230"/>
      <c r="D666" s="231" t="s">
        <v>145</v>
      </c>
      <c r="E666" s="232" t="s">
        <v>1</v>
      </c>
      <c r="F666" s="233" t="s">
        <v>655</v>
      </c>
      <c r="G666" s="230"/>
      <c r="H666" s="232" t="s">
        <v>1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9" t="s">
        <v>145</v>
      </c>
      <c r="AU666" s="239" t="s">
        <v>143</v>
      </c>
      <c r="AV666" s="13" t="s">
        <v>81</v>
      </c>
      <c r="AW666" s="13" t="s">
        <v>30</v>
      </c>
      <c r="AX666" s="13" t="s">
        <v>73</v>
      </c>
      <c r="AY666" s="239" t="s">
        <v>135</v>
      </c>
    </row>
    <row r="667" s="14" customFormat="1">
      <c r="A667" s="14"/>
      <c r="B667" s="240"/>
      <c r="C667" s="241"/>
      <c r="D667" s="231" t="s">
        <v>145</v>
      </c>
      <c r="E667" s="242" t="s">
        <v>1</v>
      </c>
      <c r="F667" s="243" t="s">
        <v>634</v>
      </c>
      <c r="G667" s="241"/>
      <c r="H667" s="244">
        <v>3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0" t="s">
        <v>145</v>
      </c>
      <c r="AU667" s="250" t="s">
        <v>143</v>
      </c>
      <c r="AV667" s="14" t="s">
        <v>143</v>
      </c>
      <c r="AW667" s="14" t="s">
        <v>30</v>
      </c>
      <c r="AX667" s="14" t="s">
        <v>73</v>
      </c>
      <c r="AY667" s="250" t="s">
        <v>135</v>
      </c>
    </row>
    <row r="668" s="13" customFormat="1">
      <c r="A668" s="13"/>
      <c r="B668" s="229"/>
      <c r="C668" s="230"/>
      <c r="D668" s="231" t="s">
        <v>145</v>
      </c>
      <c r="E668" s="232" t="s">
        <v>1</v>
      </c>
      <c r="F668" s="233" t="s">
        <v>656</v>
      </c>
      <c r="G668" s="230"/>
      <c r="H668" s="232" t="s">
        <v>1</v>
      </c>
      <c r="I668" s="234"/>
      <c r="J668" s="230"/>
      <c r="K668" s="230"/>
      <c r="L668" s="235"/>
      <c r="M668" s="236"/>
      <c r="N668" s="237"/>
      <c r="O668" s="237"/>
      <c r="P668" s="237"/>
      <c r="Q668" s="237"/>
      <c r="R668" s="237"/>
      <c r="S668" s="237"/>
      <c r="T668" s="23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9" t="s">
        <v>145</v>
      </c>
      <c r="AU668" s="239" t="s">
        <v>143</v>
      </c>
      <c r="AV668" s="13" t="s">
        <v>81</v>
      </c>
      <c r="AW668" s="13" t="s">
        <v>30</v>
      </c>
      <c r="AX668" s="13" t="s">
        <v>73</v>
      </c>
      <c r="AY668" s="239" t="s">
        <v>135</v>
      </c>
    </row>
    <row r="669" s="14" customFormat="1">
      <c r="A669" s="14"/>
      <c r="B669" s="240"/>
      <c r="C669" s="241"/>
      <c r="D669" s="231" t="s">
        <v>145</v>
      </c>
      <c r="E669" s="242" t="s">
        <v>1</v>
      </c>
      <c r="F669" s="243" t="s">
        <v>634</v>
      </c>
      <c r="G669" s="241"/>
      <c r="H669" s="244">
        <v>3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145</v>
      </c>
      <c r="AU669" s="250" t="s">
        <v>143</v>
      </c>
      <c r="AV669" s="14" t="s">
        <v>143</v>
      </c>
      <c r="AW669" s="14" t="s">
        <v>30</v>
      </c>
      <c r="AX669" s="14" t="s">
        <v>73</v>
      </c>
      <c r="AY669" s="250" t="s">
        <v>135</v>
      </c>
    </row>
    <row r="670" s="15" customFormat="1">
      <c r="A670" s="15"/>
      <c r="B670" s="251"/>
      <c r="C670" s="252"/>
      <c r="D670" s="231" t="s">
        <v>145</v>
      </c>
      <c r="E670" s="253" t="s">
        <v>1</v>
      </c>
      <c r="F670" s="254" t="s">
        <v>153</v>
      </c>
      <c r="G670" s="252"/>
      <c r="H670" s="255">
        <v>6</v>
      </c>
      <c r="I670" s="256"/>
      <c r="J670" s="252"/>
      <c r="K670" s="252"/>
      <c r="L670" s="257"/>
      <c r="M670" s="258"/>
      <c r="N670" s="259"/>
      <c r="O670" s="259"/>
      <c r="P670" s="259"/>
      <c r="Q670" s="259"/>
      <c r="R670" s="259"/>
      <c r="S670" s="259"/>
      <c r="T670" s="260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61" t="s">
        <v>145</v>
      </c>
      <c r="AU670" s="261" t="s">
        <v>143</v>
      </c>
      <c r="AV670" s="15" t="s">
        <v>142</v>
      </c>
      <c r="AW670" s="15" t="s">
        <v>30</v>
      </c>
      <c r="AX670" s="15" t="s">
        <v>81</v>
      </c>
      <c r="AY670" s="261" t="s">
        <v>135</v>
      </c>
    </row>
    <row r="671" s="2" customFormat="1" ht="21.75" customHeight="1">
      <c r="A671" s="38"/>
      <c r="B671" s="39"/>
      <c r="C671" s="215" t="s">
        <v>657</v>
      </c>
      <c r="D671" s="215" t="s">
        <v>138</v>
      </c>
      <c r="E671" s="216" t="s">
        <v>658</v>
      </c>
      <c r="F671" s="217" t="s">
        <v>659</v>
      </c>
      <c r="G671" s="218" t="s">
        <v>610</v>
      </c>
      <c r="H671" s="219">
        <v>1</v>
      </c>
      <c r="I671" s="220"/>
      <c r="J671" s="221">
        <f>ROUND(I671*H671,2)</f>
        <v>0</v>
      </c>
      <c r="K671" s="222"/>
      <c r="L671" s="44"/>
      <c r="M671" s="223" t="s">
        <v>1</v>
      </c>
      <c r="N671" s="224" t="s">
        <v>39</v>
      </c>
      <c r="O671" s="91"/>
      <c r="P671" s="225">
        <f>O671*H671</f>
        <v>0</v>
      </c>
      <c r="Q671" s="225">
        <v>0.00021000000000000001</v>
      </c>
      <c r="R671" s="225">
        <f>Q671*H671</f>
        <v>0.00021000000000000001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263</v>
      </c>
      <c r="AT671" s="227" t="s">
        <v>138</v>
      </c>
      <c r="AU671" s="227" t="s">
        <v>143</v>
      </c>
      <c r="AY671" s="17" t="s">
        <v>135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143</v>
      </c>
      <c r="BK671" s="228">
        <f>ROUND(I671*H671,2)</f>
        <v>0</v>
      </c>
      <c r="BL671" s="17" t="s">
        <v>263</v>
      </c>
      <c r="BM671" s="227" t="s">
        <v>660</v>
      </c>
    </row>
    <row r="672" s="13" customFormat="1">
      <c r="A672" s="13"/>
      <c r="B672" s="229"/>
      <c r="C672" s="230"/>
      <c r="D672" s="231" t="s">
        <v>145</v>
      </c>
      <c r="E672" s="232" t="s">
        <v>1</v>
      </c>
      <c r="F672" s="233" t="s">
        <v>661</v>
      </c>
      <c r="G672" s="230"/>
      <c r="H672" s="232" t="s">
        <v>1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9" t="s">
        <v>145</v>
      </c>
      <c r="AU672" s="239" t="s">
        <v>143</v>
      </c>
      <c r="AV672" s="13" t="s">
        <v>81</v>
      </c>
      <c r="AW672" s="13" t="s">
        <v>30</v>
      </c>
      <c r="AX672" s="13" t="s">
        <v>73</v>
      </c>
      <c r="AY672" s="239" t="s">
        <v>135</v>
      </c>
    </row>
    <row r="673" s="14" customFormat="1">
      <c r="A673" s="14"/>
      <c r="B673" s="240"/>
      <c r="C673" s="241"/>
      <c r="D673" s="231" t="s">
        <v>145</v>
      </c>
      <c r="E673" s="242" t="s">
        <v>1</v>
      </c>
      <c r="F673" s="243" t="s">
        <v>81</v>
      </c>
      <c r="G673" s="241"/>
      <c r="H673" s="244">
        <v>1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145</v>
      </c>
      <c r="AU673" s="250" t="s">
        <v>143</v>
      </c>
      <c r="AV673" s="14" t="s">
        <v>143</v>
      </c>
      <c r="AW673" s="14" t="s">
        <v>30</v>
      </c>
      <c r="AX673" s="14" t="s">
        <v>73</v>
      </c>
      <c r="AY673" s="250" t="s">
        <v>135</v>
      </c>
    </row>
    <row r="674" s="15" customFormat="1">
      <c r="A674" s="15"/>
      <c r="B674" s="251"/>
      <c r="C674" s="252"/>
      <c r="D674" s="231" t="s">
        <v>145</v>
      </c>
      <c r="E674" s="253" t="s">
        <v>1</v>
      </c>
      <c r="F674" s="254" t="s">
        <v>153</v>
      </c>
      <c r="G674" s="252"/>
      <c r="H674" s="255">
        <v>1</v>
      </c>
      <c r="I674" s="256"/>
      <c r="J674" s="252"/>
      <c r="K674" s="252"/>
      <c r="L674" s="257"/>
      <c r="M674" s="258"/>
      <c r="N674" s="259"/>
      <c r="O674" s="259"/>
      <c r="P674" s="259"/>
      <c r="Q674" s="259"/>
      <c r="R674" s="259"/>
      <c r="S674" s="259"/>
      <c r="T674" s="260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1" t="s">
        <v>145</v>
      </c>
      <c r="AU674" s="261" t="s">
        <v>143</v>
      </c>
      <c r="AV674" s="15" t="s">
        <v>142</v>
      </c>
      <c r="AW674" s="15" t="s">
        <v>30</v>
      </c>
      <c r="AX674" s="15" t="s">
        <v>81</v>
      </c>
      <c r="AY674" s="261" t="s">
        <v>135</v>
      </c>
    </row>
    <row r="675" s="2" customFormat="1" ht="21.75" customHeight="1">
      <c r="A675" s="38"/>
      <c r="B675" s="39"/>
      <c r="C675" s="215" t="s">
        <v>662</v>
      </c>
      <c r="D675" s="215" t="s">
        <v>138</v>
      </c>
      <c r="E675" s="216" t="s">
        <v>663</v>
      </c>
      <c r="F675" s="217" t="s">
        <v>664</v>
      </c>
      <c r="G675" s="218" t="s">
        <v>164</v>
      </c>
      <c r="H675" s="219">
        <v>8</v>
      </c>
      <c r="I675" s="220"/>
      <c r="J675" s="221">
        <f>ROUND(I675*H675,2)</f>
        <v>0</v>
      </c>
      <c r="K675" s="222"/>
      <c r="L675" s="44"/>
      <c r="M675" s="223" t="s">
        <v>1</v>
      </c>
      <c r="N675" s="224" t="s">
        <v>39</v>
      </c>
      <c r="O675" s="91"/>
      <c r="P675" s="225">
        <f>O675*H675</f>
        <v>0</v>
      </c>
      <c r="Q675" s="225">
        <v>0</v>
      </c>
      <c r="R675" s="225">
        <f>Q675*H675</f>
        <v>0</v>
      </c>
      <c r="S675" s="225">
        <v>0.00052999999999999998</v>
      </c>
      <c r="T675" s="226">
        <f>S675*H675</f>
        <v>0.0042399999999999998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263</v>
      </c>
      <c r="AT675" s="227" t="s">
        <v>138</v>
      </c>
      <c r="AU675" s="227" t="s">
        <v>143</v>
      </c>
      <c r="AY675" s="17" t="s">
        <v>135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143</v>
      </c>
      <c r="BK675" s="228">
        <f>ROUND(I675*H675,2)</f>
        <v>0</v>
      </c>
      <c r="BL675" s="17" t="s">
        <v>263</v>
      </c>
      <c r="BM675" s="227" t="s">
        <v>665</v>
      </c>
    </row>
    <row r="676" s="13" customFormat="1">
      <c r="A676" s="13"/>
      <c r="B676" s="229"/>
      <c r="C676" s="230"/>
      <c r="D676" s="231" t="s">
        <v>145</v>
      </c>
      <c r="E676" s="232" t="s">
        <v>1</v>
      </c>
      <c r="F676" s="233" t="s">
        <v>666</v>
      </c>
      <c r="G676" s="230"/>
      <c r="H676" s="232" t="s">
        <v>1</v>
      </c>
      <c r="I676" s="234"/>
      <c r="J676" s="230"/>
      <c r="K676" s="230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145</v>
      </c>
      <c r="AU676" s="239" t="s">
        <v>143</v>
      </c>
      <c r="AV676" s="13" t="s">
        <v>81</v>
      </c>
      <c r="AW676" s="13" t="s">
        <v>30</v>
      </c>
      <c r="AX676" s="13" t="s">
        <v>73</v>
      </c>
      <c r="AY676" s="239" t="s">
        <v>135</v>
      </c>
    </row>
    <row r="677" s="14" customFormat="1">
      <c r="A677" s="14"/>
      <c r="B677" s="240"/>
      <c r="C677" s="241"/>
      <c r="D677" s="231" t="s">
        <v>145</v>
      </c>
      <c r="E677" s="242" t="s">
        <v>1</v>
      </c>
      <c r="F677" s="243" t="s">
        <v>637</v>
      </c>
      <c r="G677" s="241"/>
      <c r="H677" s="244">
        <v>4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145</v>
      </c>
      <c r="AU677" s="250" t="s">
        <v>143</v>
      </c>
      <c r="AV677" s="14" t="s">
        <v>143</v>
      </c>
      <c r="AW677" s="14" t="s">
        <v>30</v>
      </c>
      <c r="AX677" s="14" t="s">
        <v>73</v>
      </c>
      <c r="AY677" s="250" t="s">
        <v>135</v>
      </c>
    </row>
    <row r="678" s="13" customFormat="1">
      <c r="A678" s="13"/>
      <c r="B678" s="229"/>
      <c r="C678" s="230"/>
      <c r="D678" s="231" t="s">
        <v>145</v>
      </c>
      <c r="E678" s="232" t="s">
        <v>1</v>
      </c>
      <c r="F678" s="233" t="s">
        <v>667</v>
      </c>
      <c r="G678" s="230"/>
      <c r="H678" s="232" t="s">
        <v>1</v>
      </c>
      <c r="I678" s="234"/>
      <c r="J678" s="230"/>
      <c r="K678" s="230"/>
      <c r="L678" s="235"/>
      <c r="M678" s="236"/>
      <c r="N678" s="237"/>
      <c r="O678" s="237"/>
      <c r="P678" s="237"/>
      <c r="Q678" s="237"/>
      <c r="R678" s="237"/>
      <c r="S678" s="237"/>
      <c r="T678" s="23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9" t="s">
        <v>145</v>
      </c>
      <c r="AU678" s="239" t="s">
        <v>143</v>
      </c>
      <c r="AV678" s="13" t="s">
        <v>81</v>
      </c>
      <c r="AW678" s="13" t="s">
        <v>30</v>
      </c>
      <c r="AX678" s="13" t="s">
        <v>73</v>
      </c>
      <c r="AY678" s="239" t="s">
        <v>135</v>
      </c>
    </row>
    <row r="679" s="14" customFormat="1">
      <c r="A679" s="14"/>
      <c r="B679" s="240"/>
      <c r="C679" s="241"/>
      <c r="D679" s="231" t="s">
        <v>145</v>
      </c>
      <c r="E679" s="242" t="s">
        <v>1</v>
      </c>
      <c r="F679" s="243" t="s">
        <v>634</v>
      </c>
      <c r="G679" s="241"/>
      <c r="H679" s="244">
        <v>3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145</v>
      </c>
      <c r="AU679" s="250" t="s">
        <v>143</v>
      </c>
      <c r="AV679" s="14" t="s">
        <v>143</v>
      </c>
      <c r="AW679" s="14" t="s">
        <v>30</v>
      </c>
      <c r="AX679" s="14" t="s">
        <v>73</v>
      </c>
      <c r="AY679" s="250" t="s">
        <v>135</v>
      </c>
    </row>
    <row r="680" s="13" customFormat="1">
      <c r="A680" s="13"/>
      <c r="B680" s="229"/>
      <c r="C680" s="230"/>
      <c r="D680" s="231" t="s">
        <v>145</v>
      </c>
      <c r="E680" s="232" t="s">
        <v>1</v>
      </c>
      <c r="F680" s="233" t="s">
        <v>668</v>
      </c>
      <c r="G680" s="230"/>
      <c r="H680" s="232" t="s">
        <v>1</v>
      </c>
      <c r="I680" s="234"/>
      <c r="J680" s="230"/>
      <c r="K680" s="230"/>
      <c r="L680" s="235"/>
      <c r="M680" s="236"/>
      <c r="N680" s="237"/>
      <c r="O680" s="237"/>
      <c r="P680" s="237"/>
      <c r="Q680" s="237"/>
      <c r="R680" s="237"/>
      <c r="S680" s="237"/>
      <c r="T680" s="23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9" t="s">
        <v>145</v>
      </c>
      <c r="AU680" s="239" t="s">
        <v>143</v>
      </c>
      <c r="AV680" s="13" t="s">
        <v>81</v>
      </c>
      <c r="AW680" s="13" t="s">
        <v>30</v>
      </c>
      <c r="AX680" s="13" t="s">
        <v>73</v>
      </c>
      <c r="AY680" s="239" t="s">
        <v>135</v>
      </c>
    </row>
    <row r="681" s="14" customFormat="1">
      <c r="A681" s="14"/>
      <c r="B681" s="240"/>
      <c r="C681" s="241"/>
      <c r="D681" s="231" t="s">
        <v>145</v>
      </c>
      <c r="E681" s="242" t="s">
        <v>1</v>
      </c>
      <c r="F681" s="243" t="s">
        <v>81</v>
      </c>
      <c r="G681" s="241"/>
      <c r="H681" s="244">
        <v>1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145</v>
      </c>
      <c r="AU681" s="250" t="s">
        <v>143</v>
      </c>
      <c r="AV681" s="14" t="s">
        <v>143</v>
      </c>
      <c r="AW681" s="14" t="s">
        <v>30</v>
      </c>
      <c r="AX681" s="14" t="s">
        <v>73</v>
      </c>
      <c r="AY681" s="250" t="s">
        <v>135</v>
      </c>
    </row>
    <row r="682" s="15" customFormat="1">
      <c r="A682" s="15"/>
      <c r="B682" s="251"/>
      <c r="C682" s="252"/>
      <c r="D682" s="231" t="s">
        <v>145</v>
      </c>
      <c r="E682" s="253" t="s">
        <v>1</v>
      </c>
      <c r="F682" s="254" t="s">
        <v>153</v>
      </c>
      <c r="G682" s="252"/>
      <c r="H682" s="255">
        <v>8</v>
      </c>
      <c r="I682" s="256"/>
      <c r="J682" s="252"/>
      <c r="K682" s="252"/>
      <c r="L682" s="257"/>
      <c r="M682" s="258"/>
      <c r="N682" s="259"/>
      <c r="O682" s="259"/>
      <c r="P682" s="259"/>
      <c r="Q682" s="259"/>
      <c r="R682" s="259"/>
      <c r="S682" s="259"/>
      <c r="T682" s="260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61" t="s">
        <v>145</v>
      </c>
      <c r="AU682" s="261" t="s">
        <v>143</v>
      </c>
      <c r="AV682" s="15" t="s">
        <v>142</v>
      </c>
      <c r="AW682" s="15" t="s">
        <v>30</v>
      </c>
      <c r="AX682" s="15" t="s">
        <v>81</v>
      </c>
      <c r="AY682" s="261" t="s">
        <v>135</v>
      </c>
    </row>
    <row r="683" s="2" customFormat="1" ht="21.75" customHeight="1">
      <c r="A683" s="38"/>
      <c r="B683" s="39"/>
      <c r="C683" s="215" t="s">
        <v>669</v>
      </c>
      <c r="D683" s="215" t="s">
        <v>138</v>
      </c>
      <c r="E683" s="216" t="s">
        <v>670</v>
      </c>
      <c r="F683" s="217" t="s">
        <v>671</v>
      </c>
      <c r="G683" s="218" t="s">
        <v>164</v>
      </c>
      <c r="H683" s="219">
        <v>4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0.00034000000000000002</v>
      </c>
      <c r="R683" s="225">
        <f>Q683*H683</f>
        <v>0.0013600000000000001</v>
      </c>
      <c r="S683" s="225">
        <v>0</v>
      </c>
      <c r="T683" s="226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263</v>
      </c>
      <c r="AT683" s="227" t="s">
        <v>138</v>
      </c>
      <c r="AU683" s="227" t="s">
        <v>143</v>
      </c>
      <c r="AY683" s="17" t="s">
        <v>135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143</v>
      </c>
      <c r="BK683" s="228">
        <f>ROUND(I683*H683,2)</f>
        <v>0</v>
      </c>
      <c r="BL683" s="17" t="s">
        <v>263</v>
      </c>
      <c r="BM683" s="227" t="s">
        <v>672</v>
      </c>
    </row>
    <row r="684" s="13" customFormat="1">
      <c r="A684" s="13"/>
      <c r="B684" s="229"/>
      <c r="C684" s="230"/>
      <c r="D684" s="231" t="s">
        <v>145</v>
      </c>
      <c r="E684" s="232" t="s">
        <v>1</v>
      </c>
      <c r="F684" s="233" t="s">
        <v>673</v>
      </c>
      <c r="G684" s="230"/>
      <c r="H684" s="232" t="s">
        <v>1</v>
      </c>
      <c r="I684" s="234"/>
      <c r="J684" s="230"/>
      <c r="K684" s="230"/>
      <c r="L684" s="235"/>
      <c r="M684" s="236"/>
      <c r="N684" s="237"/>
      <c r="O684" s="237"/>
      <c r="P684" s="237"/>
      <c r="Q684" s="237"/>
      <c r="R684" s="237"/>
      <c r="S684" s="237"/>
      <c r="T684" s="23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9" t="s">
        <v>145</v>
      </c>
      <c r="AU684" s="239" t="s">
        <v>143</v>
      </c>
      <c r="AV684" s="13" t="s">
        <v>81</v>
      </c>
      <c r="AW684" s="13" t="s">
        <v>30</v>
      </c>
      <c r="AX684" s="13" t="s">
        <v>73</v>
      </c>
      <c r="AY684" s="239" t="s">
        <v>135</v>
      </c>
    </row>
    <row r="685" s="14" customFormat="1">
      <c r="A685" s="14"/>
      <c r="B685" s="240"/>
      <c r="C685" s="241"/>
      <c r="D685" s="231" t="s">
        <v>145</v>
      </c>
      <c r="E685" s="242" t="s">
        <v>1</v>
      </c>
      <c r="F685" s="243" t="s">
        <v>674</v>
      </c>
      <c r="G685" s="241"/>
      <c r="H685" s="244">
        <v>4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145</v>
      </c>
      <c r="AU685" s="250" t="s">
        <v>143</v>
      </c>
      <c r="AV685" s="14" t="s">
        <v>143</v>
      </c>
      <c r="AW685" s="14" t="s">
        <v>30</v>
      </c>
      <c r="AX685" s="14" t="s">
        <v>73</v>
      </c>
      <c r="AY685" s="250" t="s">
        <v>135</v>
      </c>
    </row>
    <row r="686" s="15" customFormat="1">
      <c r="A686" s="15"/>
      <c r="B686" s="251"/>
      <c r="C686" s="252"/>
      <c r="D686" s="231" t="s">
        <v>145</v>
      </c>
      <c r="E686" s="253" t="s">
        <v>1</v>
      </c>
      <c r="F686" s="254" t="s">
        <v>153</v>
      </c>
      <c r="G686" s="252"/>
      <c r="H686" s="255">
        <v>4</v>
      </c>
      <c r="I686" s="256"/>
      <c r="J686" s="252"/>
      <c r="K686" s="252"/>
      <c r="L686" s="257"/>
      <c r="M686" s="258"/>
      <c r="N686" s="259"/>
      <c r="O686" s="259"/>
      <c r="P686" s="259"/>
      <c r="Q686" s="259"/>
      <c r="R686" s="259"/>
      <c r="S686" s="259"/>
      <c r="T686" s="260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1" t="s">
        <v>145</v>
      </c>
      <c r="AU686" s="261" t="s">
        <v>143</v>
      </c>
      <c r="AV686" s="15" t="s">
        <v>142</v>
      </c>
      <c r="AW686" s="15" t="s">
        <v>30</v>
      </c>
      <c r="AX686" s="15" t="s">
        <v>81</v>
      </c>
      <c r="AY686" s="261" t="s">
        <v>135</v>
      </c>
    </row>
    <row r="687" s="2" customFormat="1" ht="24.15" customHeight="1">
      <c r="A687" s="38"/>
      <c r="B687" s="39"/>
      <c r="C687" s="215" t="s">
        <v>675</v>
      </c>
      <c r="D687" s="215" t="s">
        <v>138</v>
      </c>
      <c r="E687" s="216" t="s">
        <v>676</v>
      </c>
      <c r="F687" s="217" t="s">
        <v>677</v>
      </c>
      <c r="G687" s="218" t="s">
        <v>164</v>
      </c>
      <c r="H687" s="219">
        <v>4</v>
      </c>
      <c r="I687" s="220"/>
      <c r="J687" s="221">
        <f>ROUND(I687*H687,2)</f>
        <v>0</v>
      </c>
      <c r="K687" s="222"/>
      <c r="L687" s="44"/>
      <c r="M687" s="223" t="s">
        <v>1</v>
      </c>
      <c r="N687" s="224" t="s">
        <v>39</v>
      </c>
      <c r="O687" s="91"/>
      <c r="P687" s="225">
        <f>O687*H687</f>
        <v>0</v>
      </c>
      <c r="Q687" s="225">
        <v>0.00042000000000000002</v>
      </c>
      <c r="R687" s="225">
        <f>Q687*H687</f>
        <v>0.0016800000000000001</v>
      </c>
      <c r="S687" s="225">
        <v>0</v>
      </c>
      <c r="T687" s="226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263</v>
      </c>
      <c r="AT687" s="227" t="s">
        <v>138</v>
      </c>
      <c r="AU687" s="227" t="s">
        <v>143</v>
      </c>
      <c r="AY687" s="17" t="s">
        <v>135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143</v>
      </c>
      <c r="BK687" s="228">
        <f>ROUND(I687*H687,2)</f>
        <v>0</v>
      </c>
      <c r="BL687" s="17" t="s">
        <v>263</v>
      </c>
      <c r="BM687" s="227" t="s">
        <v>678</v>
      </c>
    </row>
    <row r="688" s="13" customFormat="1">
      <c r="A688" s="13"/>
      <c r="B688" s="229"/>
      <c r="C688" s="230"/>
      <c r="D688" s="231" t="s">
        <v>145</v>
      </c>
      <c r="E688" s="232" t="s">
        <v>1</v>
      </c>
      <c r="F688" s="233" t="s">
        <v>679</v>
      </c>
      <c r="G688" s="230"/>
      <c r="H688" s="232" t="s">
        <v>1</v>
      </c>
      <c r="I688" s="234"/>
      <c r="J688" s="230"/>
      <c r="K688" s="230"/>
      <c r="L688" s="235"/>
      <c r="M688" s="236"/>
      <c r="N688" s="237"/>
      <c r="O688" s="237"/>
      <c r="P688" s="237"/>
      <c r="Q688" s="237"/>
      <c r="R688" s="237"/>
      <c r="S688" s="237"/>
      <c r="T688" s="23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9" t="s">
        <v>145</v>
      </c>
      <c r="AU688" s="239" t="s">
        <v>143</v>
      </c>
      <c r="AV688" s="13" t="s">
        <v>81</v>
      </c>
      <c r="AW688" s="13" t="s">
        <v>30</v>
      </c>
      <c r="AX688" s="13" t="s">
        <v>73</v>
      </c>
      <c r="AY688" s="239" t="s">
        <v>135</v>
      </c>
    </row>
    <row r="689" s="14" customFormat="1">
      <c r="A689" s="14"/>
      <c r="B689" s="240"/>
      <c r="C689" s="241"/>
      <c r="D689" s="231" t="s">
        <v>145</v>
      </c>
      <c r="E689" s="242" t="s">
        <v>1</v>
      </c>
      <c r="F689" s="243" t="s">
        <v>143</v>
      </c>
      <c r="G689" s="241"/>
      <c r="H689" s="244">
        <v>2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0" t="s">
        <v>145</v>
      </c>
      <c r="AU689" s="250" t="s">
        <v>143</v>
      </c>
      <c r="AV689" s="14" t="s">
        <v>143</v>
      </c>
      <c r="AW689" s="14" t="s">
        <v>30</v>
      </c>
      <c r="AX689" s="14" t="s">
        <v>73</v>
      </c>
      <c r="AY689" s="250" t="s">
        <v>135</v>
      </c>
    </row>
    <row r="690" s="13" customFormat="1">
      <c r="A690" s="13"/>
      <c r="B690" s="229"/>
      <c r="C690" s="230"/>
      <c r="D690" s="231" t="s">
        <v>145</v>
      </c>
      <c r="E690" s="232" t="s">
        <v>1</v>
      </c>
      <c r="F690" s="233" t="s">
        <v>680</v>
      </c>
      <c r="G690" s="230"/>
      <c r="H690" s="232" t="s">
        <v>1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145</v>
      </c>
      <c r="AU690" s="239" t="s">
        <v>143</v>
      </c>
      <c r="AV690" s="13" t="s">
        <v>81</v>
      </c>
      <c r="AW690" s="13" t="s">
        <v>30</v>
      </c>
      <c r="AX690" s="13" t="s">
        <v>73</v>
      </c>
      <c r="AY690" s="239" t="s">
        <v>135</v>
      </c>
    </row>
    <row r="691" s="14" customFormat="1">
      <c r="A691" s="14"/>
      <c r="B691" s="240"/>
      <c r="C691" s="241"/>
      <c r="D691" s="231" t="s">
        <v>145</v>
      </c>
      <c r="E691" s="242" t="s">
        <v>1</v>
      </c>
      <c r="F691" s="243" t="s">
        <v>143</v>
      </c>
      <c r="G691" s="241"/>
      <c r="H691" s="244">
        <v>2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145</v>
      </c>
      <c r="AU691" s="250" t="s">
        <v>143</v>
      </c>
      <c r="AV691" s="14" t="s">
        <v>143</v>
      </c>
      <c r="AW691" s="14" t="s">
        <v>30</v>
      </c>
      <c r="AX691" s="14" t="s">
        <v>73</v>
      </c>
      <c r="AY691" s="250" t="s">
        <v>135</v>
      </c>
    </row>
    <row r="692" s="15" customFormat="1">
      <c r="A692" s="15"/>
      <c r="B692" s="251"/>
      <c r="C692" s="252"/>
      <c r="D692" s="231" t="s">
        <v>145</v>
      </c>
      <c r="E692" s="253" t="s">
        <v>1</v>
      </c>
      <c r="F692" s="254" t="s">
        <v>153</v>
      </c>
      <c r="G692" s="252"/>
      <c r="H692" s="255">
        <v>4</v>
      </c>
      <c r="I692" s="256"/>
      <c r="J692" s="252"/>
      <c r="K692" s="252"/>
      <c r="L692" s="257"/>
      <c r="M692" s="258"/>
      <c r="N692" s="259"/>
      <c r="O692" s="259"/>
      <c r="P692" s="259"/>
      <c r="Q692" s="259"/>
      <c r="R692" s="259"/>
      <c r="S692" s="259"/>
      <c r="T692" s="260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61" t="s">
        <v>145</v>
      </c>
      <c r="AU692" s="261" t="s">
        <v>143</v>
      </c>
      <c r="AV692" s="15" t="s">
        <v>142</v>
      </c>
      <c r="AW692" s="15" t="s">
        <v>30</v>
      </c>
      <c r="AX692" s="15" t="s">
        <v>81</v>
      </c>
      <c r="AY692" s="261" t="s">
        <v>135</v>
      </c>
    </row>
    <row r="693" s="2" customFormat="1" ht="21.75" customHeight="1">
      <c r="A693" s="38"/>
      <c r="B693" s="39"/>
      <c r="C693" s="215" t="s">
        <v>681</v>
      </c>
      <c r="D693" s="215" t="s">
        <v>138</v>
      </c>
      <c r="E693" s="216" t="s">
        <v>682</v>
      </c>
      <c r="F693" s="217" t="s">
        <v>683</v>
      </c>
      <c r="G693" s="218" t="s">
        <v>164</v>
      </c>
      <c r="H693" s="219">
        <v>2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2.0000000000000002E-05</v>
      </c>
      <c r="R693" s="225">
        <f>Q693*H693</f>
        <v>4.0000000000000003E-05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263</v>
      </c>
      <c r="AT693" s="227" t="s">
        <v>138</v>
      </c>
      <c r="AU693" s="227" t="s">
        <v>143</v>
      </c>
      <c r="AY693" s="17" t="s">
        <v>135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143</v>
      </c>
      <c r="BK693" s="228">
        <f>ROUND(I693*H693,2)</f>
        <v>0</v>
      </c>
      <c r="BL693" s="17" t="s">
        <v>263</v>
      </c>
      <c r="BM693" s="227" t="s">
        <v>684</v>
      </c>
    </row>
    <row r="694" s="13" customFormat="1">
      <c r="A694" s="13"/>
      <c r="B694" s="229"/>
      <c r="C694" s="230"/>
      <c r="D694" s="231" t="s">
        <v>145</v>
      </c>
      <c r="E694" s="232" t="s">
        <v>1</v>
      </c>
      <c r="F694" s="233" t="s">
        <v>685</v>
      </c>
      <c r="G694" s="230"/>
      <c r="H694" s="232" t="s">
        <v>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145</v>
      </c>
      <c r="AU694" s="239" t="s">
        <v>143</v>
      </c>
      <c r="AV694" s="13" t="s">
        <v>81</v>
      </c>
      <c r="AW694" s="13" t="s">
        <v>30</v>
      </c>
      <c r="AX694" s="13" t="s">
        <v>73</v>
      </c>
      <c r="AY694" s="239" t="s">
        <v>135</v>
      </c>
    </row>
    <row r="695" s="14" customFormat="1">
      <c r="A695" s="14"/>
      <c r="B695" s="240"/>
      <c r="C695" s="241"/>
      <c r="D695" s="231" t="s">
        <v>145</v>
      </c>
      <c r="E695" s="242" t="s">
        <v>1</v>
      </c>
      <c r="F695" s="243" t="s">
        <v>143</v>
      </c>
      <c r="G695" s="241"/>
      <c r="H695" s="244">
        <v>2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145</v>
      </c>
      <c r="AU695" s="250" t="s">
        <v>143</v>
      </c>
      <c r="AV695" s="14" t="s">
        <v>143</v>
      </c>
      <c r="AW695" s="14" t="s">
        <v>30</v>
      </c>
      <c r="AX695" s="14" t="s">
        <v>73</v>
      </c>
      <c r="AY695" s="250" t="s">
        <v>135</v>
      </c>
    </row>
    <row r="696" s="15" customFormat="1">
      <c r="A696" s="15"/>
      <c r="B696" s="251"/>
      <c r="C696" s="252"/>
      <c r="D696" s="231" t="s">
        <v>145</v>
      </c>
      <c r="E696" s="253" t="s">
        <v>1</v>
      </c>
      <c r="F696" s="254" t="s">
        <v>153</v>
      </c>
      <c r="G696" s="252"/>
      <c r="H696" s="255">
        <v>2</v>
      </c>
      <c r="I696" s="256"/>
      <c r="J696" s="252"/>
      <c r="K696" s="252"/>
      <c r="L696" s="257"/>
      <c r="M696" s="258"/>
      <c r="N696" s="259"/>
      <c r="O696" s="259"/>
      <c r="P696" s="259"/>
      <c r="Q696" s="259"/>
      <c r="R696" s="259"/>
      <c r="S696" s="259"/>
      <c r="T696" s="260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61" t="s">
        <v>145</v>
      </c>
      <c r="AU696" s="261" t="s">
        <v>143</v>
      </c>
      <c r="AV696" s="15" t="s">
        <v>142</v>
      </c>
      <c r="AW696" s="15" t="s">
        <v>30</v>
      </c>
      <c r="AX696" s="15" t="s">
        <v>81</v>
      </c>
      <c r="AY696" s="261" t="s">
        <v>135</v>
      </c>
    </row>
    <row r="697" s="2" customFormat="1" ht="16.5" customHeight="1">
      <c r="A697" s="38"/>
      <c r="B697" s="39"/>
      <c r="C697" s="262" t="s">
        <v>686</v>
      </c>
      <c r="D697" s="262" t="s">
        <v>413</v>
      </c>
      <c r="E697" s="263" t="s">
        <v>687</v>
      </c>
      <c r="F697" s="264" t="s">
        <v>688</v>
      </c>
      <c r="G697" s="265" t="s">
        <v>330</v>
      </c>
      <c r="H697" s="266">
        <v>2</v>
      </c>
      <c r="I697" s="267"/>
      <c r="J697" s="268">
        <f>ROUND(I697*H697,2)</f>
        <v>0</v>
      </c>
      <c r="K697" s="269"/>
      <c r="L697" s="270"/>
      <c r="M697" s="271" t="s">
        <v>1</v>
      </c>
      <c r="N697" s="272" t="s">
        <v>39</v>
      </c>
      <c r="O697" s="91"/>
      <c r="P697" s="225">
        <f>O697*H697</f>
        <v>0</v>
      </c>
      <c r="Q697" s="225">
        <v>0.00025000000000000001</v>
      </c>
      <c r="R697" s="225">
        <f>Q697*H697</f>
        <v>0.00050000000000000001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347</v>
      </c>
      <c r="AT697" s="227" t="s">
        <v>413</v>
      </c>
      <c r="AU697" s="227" t="s">
        <v>143</v>
      </c>
      <c r="AY697" s="17" t="s">
        <v>135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143</v>
      </c>
      <c r="BK697" s="228">
        <f>ROUND(I697*H697,2)</f>
        <v>0</v>
      </c>
      <c r="BL697" s="17" t="s">
        <v>263</v>
      </c>
      <c r="BM697" s="227" t="s">
        <v>689</v>
      </c>
    </row>
    <row r="698" s="13" customFormat="1">
      <c r="A698" s="13"/>
      <c r="B698" s="229"/>
      <c r="C698" s="230"/>
      <c r="D698" s="231" t="s">
        <v>145</v>
      </c>
      <c r="E698" s="232" t="s">
        <v>1</v>
      </c>
      <c r="F698" s="233" t="s">
        <v>685</v>
      </c>
      <c r="G698" s="230"/>
      <c r="H698" s="232" t="s">
        <v>1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9" t="s">
        <v>145</v>
      </c>
      <c r="AU698" s="239" t="s">
        <v>143</v>
      </c>
      <c r="AV698" s="13" t="s">
        <v>81</v>
      </c>
      <c r="AW698" s="13" t="s">
        <v>30</v>
      </c>
      <c r="AX698" s="13" t="s">
        <v>73</v>
      </c>
      <c r="AY698" s="239" t="s">
        <v>135</v>
      </c>
    </row>
    <row r="699" s="14" customFormat="1">
      <c r="A699" s="14"/>
      <c r="B699" s="240"/>
      <c r="C699" s="241"/>
      <c r="D699" s="231" t="s">
        <v>145</v>
      </c>
      <c r="E699" s="242" t="s">
        <v>1</v>
      </c>
      <c r="F699" s="243" t="s">
        <v>143</v>
      </c>
      <c r="G699" s="241"/>
      <c r="H699" s="244">
        <v>2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0" t="s">
        <v>145</v>
      </c>
      <c r="AU699" s="250" t="s">
        <v>143</v>
      </c>
      <c r="AV699" s="14" t="s">
        <v>143</v>
      </c>
      <c r="AW699" s="14" t="s">
        <v>30</v>
      </c>
      <c r="AX699" s="14" t="s">
        <v>73</v>
      </c>
      <c r="AY699" s="250" t="s">
        <v>135</v>
      </c>
    </row>
    <row r="700" s="15" customFormat="1">
      <c r="A700" s="15"/>
      <c r="B700" s="251"/>
      <c r="C700" s="252"/>
      <c r="D700" s="231" t="s">
        <v>145</v>
      </c>
      <c r="E700" s="253" t="s">
        <v>1</v>
      </c>
      <c r="F700" s="254" t="s">
        <v>153</v>
      </c>
      <c r="G700" s="252"/>
      <c r="H700" s="255">
        <v>2</v>
      </c>
      <c r="I700" s="256"/>
      <c r="J700" s="252"/>
      <c r="K700" s="252"/>
      <c r="L700" s="257"/>
      <c r="M700" s="258"/>
      <c r="N700" s="259"/>
      <c r="O700" s="259"/>
      <c r="P700" s="259"/>
      <c r="Q700" s="259"/>
      <c r="R700" s="259"/>
      <c r="S700" s="259"/>
      <c r="T700" s="260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1" t="s">
        <v>145</v>
      </c>
      <c r="AU700" s="261" t="s">
        <v>143</v>
      </c>
      <c r="AV700" s="15" t="s">
        <v>142</v>
      </c>
      <c r="AW700" s="15" t="s">
        <v>30</v>
      </c>
      <c r="AX700" s="15" t="s">
        <v>81</v>
      </c>
      <c r="AY700" s="261" t="s">
        <v>135</v>
      </c>
    </row>
    <row r="701" s="2" customFormat="1" ht="16.5" customHeight="1">
      <c r="A701" s="38"/>
      <c r="B701" s="39"/>
      <c r="C701" s="215" t="s">
        <v>690</v>
      </c>
      <c r="D701" s="215" t="s">
        <v>138</v>
      </c>
      <c r="E701" s="216" t="s">
        <v>691</v>
      </c>
      <c r="F701" s="217" t="s">
        <v>692</v>
      </c>
      <c r="G701" s="218" t="s">
        <v>164</v>
      </c>
      <c r="H701" s="219">
        <v>2</v>
      </c>
      <c r="I701" s="220"/>
      <c r="J701" s="221">
        <f>ROUND(I701*H701,2)</f>
        <v>0</v>
      </c>
      <c r="K701" s="222"/>
      <c r="L701" s="44"/>
      <c r="M701" s="223" t="s">
        <v>1</v>
      </c>
      <c r="N701" s="224" t="s">
        <v>39</v>
      </c>
      <c r="O701" s="91"/>
      <c r="P701" s="225">
        <f>O701*H701</f>
        <v>0</v>
      </c>
      <c r="Q701" s="225">
        <v>0</v>
      </c>
      <c r="R701" s="225">
        <f>Q701*H701</f>
        <v>0</v>
      </c>
      <c r="S701" s="225">
        <v>0.0055999999999999999</v>
      </c>
      <c r="T701" s="226">
        <f>S701*H701</f>
        <v>0.0112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263</v>
      </c>
      <c r="AT701" s="227" t="s">
        <v>138</v>
      </c>
      <c r="AU701" s="227" t="s">
        <v>143</v>
      </c>
      <c r="AY701" s="17" t="s">
        <v>135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143</v>
      </c>
      <c r="BK701" s="228">
        <f>ROUND(I701*H701,2)</f>
        <v>0</v>
      </c>
      <c r="BL701" s="17" t="s">
        <v>263</v>
      </c>
      <c r="BM701" s="227" t="s">
        <v>693</v>
      </c>
    </row>
    <row r="702" s="13" customFormat="1">
      <c r="A702" s="13"/>
      <c r="B702" s="229"/>
      <c r="C702" s="230"/>
      <c r="D702" s="231" t="s">
        <v>145</v>
      </c>
      <c r="E702" s="232" t="s">
        <v>1</v>
      </c>
      <c r="F702" s="233" t="s">
        <v>694</v>
      </c>
      <c r="G702" s="230"/>
      <c r="H702" s="232" t="s">
        <v>1</v>
      </c>
      <c r="I702" s="234"/>
      <c r="J702" s="230"/>
      <c r="K702" s="230"/>
      <c r="L702" s="235"/>
      <c r="M702" s="236"/>
      <c r="N702" s="237"/>
      <c r="O702" s="237"/>
      <c r="P702" s="237"/>
      <c r="Q702" s="237"/>
      <c r="R702" s="237"/>
      <c r="S702" s="237"/>
      <c r="T702" s="23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9" t="s">
        <v>145</v>
      </c>
      <c r="AU702" s="239" t="s">
        <v>143</v>
      </c>
      <c r="AV702" s="13" t="s">
        <v>81</v>
      </c>
      <c r="AW702" s="13" t="s">
        <v>30</v>
      </c>
      <c r="AX702" s="13" t="s">
        <v>73</v>
      </c>
      <c r="AY702" s="239" t="s">
        <v>135</v>
      </c>
    </row>
    <row r="703" s="14" customFormat="1">
      <c r="A703" s="14"/>
      <c r="B703" s="240"/>
      <c r="C703" s="241"/>
      <c r="D703" s="231" t="s">
        <v>145</v>
      </c>
      <c r="E703" s="242" t="s">
        <v>1</v>
      </c>
      <c r="F703" s="243" t="s">
        <v>143</v>
      </c>
      <c r="G703" s="241"/>
      <c r="H703" s="244">
        <v>2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0" t="s">
        <v>145</v>
      </c>
      <c r="AU703" s="250" t="s">
        <v>143</v>
      </c>
      <c r="AV703" s="14" t="s">
        <v>143</v>
      </c>
      <c r="AW703" s="14" t="s">
        <v>30</v>
      </c>
      <c r="AX703" s="14" t="s">
        <v>73</v>
      </c>
      <c r="AY703" s="250" t="s">
        <v>135</v>
      </c>
    </row>
    <row r="704" s="15" customFormat="1">
      <c r="A704" s="15"/>
      <c r="B704" s="251"/>
      <c r="C704" s="252"/>
      <c r="D704" s="231" t="s">
        <v>145</v>
      </c>
      <c r="E704" s="253" t="s">
        <v>1</v>
      </c>
      <c r="F704" s="254" t="s">
        <v>153</v>
      </c>
      <c r="G704" s="252"/>
      <c r="H704" s="255">
        <v>2</v>
      </c>
      <c r="I704" s="256"/>
      <c r="J704" s="252"/>
      <c r="K704" s="252"/>
      <c r="L704" s="257"/>
      <c r="M704" s="258"/>
      <c r="N704" s="259"/>
      <c r="O704" s="259"/>
      <c r="P704" s="259"/>
      <c r="Q704" s="259"/>
      <c r="R704" s="259"/>
      <c r="S704" s="259"/>
      <c r="T704" s="260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61" t="s">
        <v>145</v>
      </c>
      <c r="AU704" s="261" t="s">
        <v>143</v>
      </c>
      <c r="AV704" s="15" t="s">
        <v>142</v>
      </c>
      <c r="AW704" s="15" t="s">
        <v>30</v>
      </c>
      <c r="AX704" s="15" t="s">
        <v>81</v>
      </c>
      <c r="AY704" s="261" t="s">
        <v>135</v>
      </c>
    </row>
    <row r="705" s="2" customFormat="1" ht="33" customHeight="1">
      <c r="A705" s="38"/>
      <c r="B705" s="39"/>
      <c r="C705" s="215" t="s">
        <v>695</v>
      </c>
      <c r="D705" s="215" t="s">
        <v>138</v>
      </c>
      <c r="E705" s="216" t="s">
        <v>696</v>
      </c>
      <c r="F705" s="217" t="s">
        <v>697</v>
      </c>
      <c r="G705" s="218" t="s">
        <v>164</v>
      </c>
      <c r="H705" s="219">
        <v>2</v>
      </c>
      <c r="I705" s="220"/>
      <c r="J705" s="221">
        <f>ROUND(I705*H705,2)</f>
        <v>0</v>
      </c>
      <c r="K705" s="222"/>
      <c r="L705" s="44"/>
      <c r="M705" s="223" t="s">
        <v>1</v>
      </c>
      <c r="N705" s="224" t="s">
        <v>39</v>
      </c>
      <c r="O705" s="91"/>
      <c r="P705" s="225">
        <f>O705*H705</f>
        <v>0</v>
      </c>
      <c r="Q705" s="225">
        <v>0.00189</v>
      </c>
      <c r="R705" s="225">
        <f>Q705*H705</f>
        <v>0.0037799999999999999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263</v>
      </c>
      <c r="AT705" s="227" t="s">
        <v>138</v>
      </c>
      <c r="AU705" s="227" t="s">
        <v>143</v>
      </c>
      <c r="AY705" s="17" t="s">
        <v>135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143</v>
      </c>
      <c r="BK705" s="228">
        <f>ROUND(I705*H705,2)</f>
        <v>0</v>
      </c>
      <c r="BL705" s="17" t="s">
        <v>263</v>
      </c>
      <c r="BM705" s="227" t="s">
        <v>698</v>
      </c>
    </row>
    <row r="706" s="13" customFormat="1">
      <c r="A706" s="13"/>
      <c r="B706" s="229"/>
      <c r="C706" s="230"/>
      <c r="D706" s="231" t="s">
        <v>145</v>
      </c>
      <c r="E706" s="232" t="s">
        <v>1</v>
      </c>
      <c r="F706" s="233" t="s">
        <v>699</v>
      </c>
      <c r="G706" s="230"/>
      <c r="H706" s="232" t="s">
        <v>1</v>
      </c>
      <c r="I706" s="234"/>
      <c r="J706" s="230"/>
      <c r="K706" s="230"/>
      <c r="L706" s="235"/>
      <c r="M706" s="236"/>
      <c r="N706" s="237"/>
      <c r="O706" s="237"/>
      <c r="P706" s="237"/>
      <c r="Q706" s="237"/>
      <c r="R706" s="237"/>
      <c r="S706" s="237"/>
      <c r="T706" s="238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9" t="s">
        <v>145</v>
      </c>
      <c r="AU706" s="239" t="s">
        <v>143</v>
      </c>
      <c r="AV706" s="13" t="s">
        <v>81</v>
      </c>
      <c r="AW706" s="13" t="s">
        <v>30</v>
      </c>
      <c r="AX706" s="13" t="s">
        <v>73</v>
      </c>
      <c r="AY706" s="239" t="s">
        <v>135</v>
      </c>
    </row>
    <row r="707" s="14" customFormat="1">
      <c r="A707" s="14"/>
      <c r="B707" s="240"/>
      <c r="C707" s="241"/>
      <c r="D707" s="231" t="s">
        <v>145</v>
      </c>
      <c r="E707" s="242" t="s">
        <v>1</v>
      </c>
      <c r="F707" s="243" t="s">
        <v>143</v>
      </c>
      <c r="G707" s="241"/>
      <c r="H707" s="244">
        <v>2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0" t="s">
        <v>145</v>
      </c>
      <c r="AU707" s="250" t="s">
        <v>143</v>
      </c>
      <c r="AV707" s="14" t="s">
        <v>143</v>
      </c>
      <c r="AW707" s="14" t="s">
        <v>30</v>
      </c>
      <c r="AX707" s="14" t="s">
        <v>73</v>
      </c>
      <c r="AY707" s="250" t="s">
        <v>135</v>
      </c>
    </row>
    <row r="708" s="15" customFormat="1">
      <c r="A708" s="15"/>
      <c r="B708" s="251"/>
      <c r="C708" s="252"/>
      <c r="D708" s="231" t="s">
        <v>145</v>
      </c>
      <c r="E708" s="253" t="s">
        <v>1</v>
      </c>
      <c r="F708" s="254" t="s">
        <v>153</v>
      </c>
      <c r="G708" s="252"/>
      <c r="H708" s="255">
        <v>2</v>
      </c>
      <c r="I708" s="256"/>
      <c r="J708" s="252"/>
      <c r="K708" s="252"/>
      <c r="L708" s="257"/>
      <c r="M708" s="258"/>
      <c r="N708" s="259"/>
      <c r="O708" s="259"/>
      <c r="P708" s="259"/>
      <c r="Q708" s="259"/>
      <c r="R708" s="259"/>
      <c r="S708" s="259"/>
      <c r="T708" s="260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61" t="s">
        <v>145</v>
      </c>
      <c r="AU708" s="261" t="s">
        <v>143</v>
      </c>
      <c r="AV708" s="15" t="s">
        <v>142</v>
      </c>
      <c r="AW708" s="15" t="s">
        <v>30</v>
      </c>
      <c r="AX708" s="15" t="s">
        <v>81</v>
      </c>
      <c r="AY708" s="261" t="s">
        <v>135</v>
      </c>
    </row>
    <row r="709" s="2" customFormat="1" ht="24.15" customHeight="1">
      <c r="A709" s="38"/>
      <c r="B709" s="39"/>
      <c r="C709" s="215" t="s">
        <v>700</v>
      </c>
      <c r="D709" s="215" t="s">
        <v>138</v>
      </c>
      <c r="E709" s="216" t="s">
        <v>701</v>
      </c>
      <c r="F709" s="217" t="s">
        <v>702</v>
      </c>
      <c r="G709" s="218" t="s">
        <v>330</v>
      </c>
      <c r="H709" s="219">
        <v>37.5</v>
      </c>
      <c r="I709" s="220"/>
      <c r="J709" s="221">
        <f>ROUND(I709*H709,2)</f>
        <v>0</v>
      </c>
      <c r="K709" s="222"/>
      <c r="L709" s="44"/>
      <c r="M709" s="223" t="s">
        <v>1</v>
      </c>
      <c r="N709" s="224" t="s">
        <v>39</v>
      </c>
      <c r="O709" s="91"/>
      <c r="P709" s="225">
        <f>O709*H709</f>
        <v>0</v>
      </c>
      <c r="Q709" s="225">
        <v>0.00019000000000000001</v>
      </c>
      <c r="R709" s="225">
        <f>Q709*H709</f>
        <v>0.0071250000000000003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263</v>
      </c>
      <c r="AT709" s="227" t="s">
        <v>138</v>
      </c>
      <c r="AU709" s="227" t="s">
        <v>143</v>
      </c>
      <c r="AY709" s="17" t="s">
        <v>135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143</v>
      </c>
      <c r="BK709" s="228">
        <f>ROUND(I709*H709,2)</f>
        <v>0</v>
      </c>
      <c r="BL709" s="17" t="s">
        <v>263</v>
      </c>
      <c r="BM709" s="227" t="s">
        <v>703</v>
      </c>
    </row>
    <row r="710" s="2" customFormat="1" ht="21.75" customHeight="1">
      <c r="A710" s="38"/>
      <c r="B710" s="39"/>
      <c r="C710" s="215" t="s">
        <v>704</v>
      </c>
      <c r="D710" s="215" t="s">
        <v>138</v>
      </c>
      <c r="E710" s="216" t="s">
        <v>705</v>
      </c>
      <c r="F710" s="217" t="s">
        <v>706</v>
      </c>
      <c r="G710" s="218" t="s">
        <v>330</v>
      </c>
      <c r="H710" s="219">
        <v>37.5</v>
      </c>
      <c r="I710" s="220"/>
      <c r="J710" s="221">
        <f>ROUND(I710*H710,2)</f>
        <v>0</v>
      </c>
      <c r="K710" s="222"/>
      <c r="L710" s="44"/>
      <c r="M710" s="223" t="s">
        <v>1</v>
      </c>
      <c r="N710" s="224" t="s">
        <v>39</v>
      </c>
      <c r="O710" s="91"/>
      <c r="P710" s="225">
        <f>O710*H710</f>
        <v>0</v>
      </c>
      <c r="Q710" s="225">
        <v>1.0000000000000001E-05</v>
      </c>
      <c r="R710" s="225">
        <f>Q710*H710</f>
        <v>0.00037500000000000001</v>
      </c>
      <c r="S710" s="225">
        <v>0</v>
      </c>
      <c r="T710" s="22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263</v>
      </c>
      <c r="AT710" s="227" t="s">
        <v>138</v>
      </c>
      <c r="AU710" s="227" t="s">
        <v>143</v>
      </c>
      <c r="AY710" s="17" t="s">
        <v>135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143</v>
      </c>
      <c r="BK710" s="228">
        <f>ROUND(I710*H710,2)</f>
        <v>0</v>
      </c>
      <c r="BL710" s="17" t="s">
        <v>263</v>
      </c>
      <c r="BM710" s="227" t="s">
        <v>707</v>
      </c>
    </row>
    <row r="711" s="2" customFormat="1" ht="24.15" customHeight="1">
      <c r="A711" s="38"/>
      <c r="B711" s="39"/>
      <c r="C711" s="215" t="s">
        <v>708</v>
      </c>
      <c r="D711" s="215" t="s">
        <v>138</v>
      </c>
      <c r="E711" s="216" t="s">
        <v>709</v>
      </c>
      <c r="F711" s="217" t="s">
        <v>710</v>
      </c>
      <c r="G711" s="218" t="s">
        <v>369</v>
      </c>
      <c r="H711" s="219">
        <v>0.060999999999999999</v>
      </c>
      <c r="I711" s="220"/>
      <c r="J711" s="221">
        <f>ROUND(I711*H711,2)</f>
        <v>0</v>
      </c>
      <c r="K711" s="222"/>
      <c r="L711" s="44"/>
      <c r="M711" s="223" t="s">
        <v>1</v>
      </c>
      <c r="N711" s="224" t="s">
        <v>39</v>
      </c>
      <c r="O711" s="91"/>
      <c r="P711" s="225">
        <f>O711*H711</f>
        <v>0</v>
      </c>
      <c r="Q711" s="225">
        <v>0</v>
      </c>
      <c r="R711" s="225">
        <f>Q711*H711</f>
        <v>0</v>
      </c>
      <c r="S711" s="225">
        <v>0</v>
      </c>
      <c r="T711" s="226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7" t="s">
        <v>263</v>
      </c>
      <c r="AT711" s="227" t="s">
        <v>138</v>
      </c>
      <c r="AU711" s="227" t="s">
        <v>143</v>
      </c>
      <c r="AY711" s="17" t="s">
        <v>135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17" t="s">
        <v>143</v>
      </c>
      <c r="BK711" s="228">
        <f>ROUND(I711*H711,2)</f>
        <v>0</v>
      </c>
      <c r="BL711" s="17" t="s">
        <v>263</v>
      </c>
      <c r="BM711" s="227" t="s">
        <v>711</v>
      </c>
    </row>
    <row r="712" s="2" customFormat="1" ht="24.15" customHeight="1">
      <c r="A712" s="38"/>
      <c r="B712" s="39"/>
      <c r="C712" s="215" t="s">
        <v>712</v>
      </c>
      <c r="D712" s="215" t="s">
        <v>138</v>
      </c>
      <c r="E712" s="216" t="s">
        <v>713</v>
      </c>
      <c r="F712" s="217" t="s">
        <v>714</v>
      </c>
      <c r="G712" s="218" t="s">
        <v>369</v>
      </c>
      <c r="H712" s="219">
        <v>0.060999999999999999</v>
      </c>
      <c r="I712" s="220"/>
      <c r="J712" s="221">
        <f>ROUND(I712*H712,2)</f>
        <v>0</v>
      </c>
      <c r="K712" s="222"/>
      <c r="L712" s="44"/>
      <c r="M712" s="223" t="s">
        <v>1</v>
      </c>
      <c r="N712" s="224" t="s">
        <v>39</v>
      </c>
      <c r="O712" s="91"/>
      <c r="P712" s="225">
        <f>O712*H712</f>
        <v>0</v>
      </c>
      <c r="Q712" s="225">
        <v>0</v>
      </c>
      <c r="R712" s="225">
        <f>Q712*H712</f>
        <v>0</v>
      </c>
      <c r="S712" s="225">
        <v>0</v>
      </c>
      <c r="T712" s="226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7" t="s">
        <v>263</v>
      </c>
      <c r="AT712" s="227" t="s">
        <v>138</v>
      </c>
      <c r="AU712" s="227" t="s">
        <v>143</v>
      </c>
      <c r="AY712" s="17" t="s">
        <v>135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7" t="s">
        <v>143</v>
      </c>
      <c r="BK712" s="228">
        <f>ROUND(I712*H712,2)</f>
        <v>0</v>
      </c>
      <c r="BL712" s="17" t="s">
        <v>263</v>
      </c>
      <c r="BM712" s="227" t="s">
        <v>715</v>
      </c>
    </row>
    <row r="713" s="12" customFormat="1" ht="22.8" customHeight="1">
      <c r="A713" s="12"/>
      <c r="B713" s="199"/>
      <c r="C713" s="200"/>
      <c r="D713" s="201" t="s">
        <v>72</v>
      </c>
      <c r="E713" s="213" t="s">
        <v>716</v>
      </c>
      <c r="F713" s="213" t="s">
        <v>717</v>
      </c>
      <c r="G713" s="200"/>
      <c r="H713" s="200"/>
      <c r="I713" s="203"/>
      <c r="J713" s="214">
        <f>BK713</f>
        <v>0</v>
      </c>
      <c r="K713" s="200"/>
      <c r="L713" s="205"/>
      <c r="M713" s="206"/>
      <c r="N713" s="207"/>
      <c r="O713" s="207"/>
      <c r="P713" s="208">
        <f>SUM(P714:P787)</f>
        <v>0</v>
      </c>
      <c r="Q713" s="207"/>
      <c r="R713" s="208">
        <f>SUM(R714:R787)</f>
        <v>0.065059999999999993</v>
      </c>
      <c r="S713" s="207"/>
      <c r="T713" s="209">
        <f>SUM(T714:T787)</f>
        <v>0.13714999999999999</v>
      </c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R713" s="210" t="s">
        <v>143</v>
      </c>
      <c r="AT713" s="211" t="s">
        <v>72</v>
      </c>
      <c r="AU713" s="211" t="s">
        <v>81</v>
      </c>
      <c r="AY713" s="210" t="s">
        <v>135</v>
      </c>
      <c r="BK713" s="212">
        <f>SUM(BK714:BK787)</f>
        <v>0</v>
      </c>
    </row>
    <row r="714" s="2" customFormat="1" ht="16.5" customHeight="1">
      <c r="A714" s="38"/>
      <c r="B714" s="39"/>
      <c r="C714" s="215" t="s">
        <v>718</v>
      </c>
      <c r="D714" s="215" t="s">
        <v>138</v>
      </c>
      <c r="E714" s="216" t="s">
        <v>719</v>
      </c>
      <c r="F714" s="217" t="s">
        <v>720</v>
      </c>
      <c r="G714" s="218" t="s">
        <v>721</v>
      </c>
      <c r="H714" s="219">
        <v>2</v>
      </c>
      <c r="I714" s="220"/>
      <c r="J714" s="221">
        <f>ROUND(I714*H714,2)</f>
        <v>0</v>
      </c>
      <c r="K714" s="222"/>
      <c r="L714" s="44"/>
      <c r="M714" s="223" t="s">
        <v>1</v>
      </c>
      <c r="N714" s="224" t="s">
        <v>39</v>
      </c>
      <c r="O714" s="91"/>
      <c r="P714" s="225">
        <f>O714*H714</f>
        <v>0</v>
      </c>
      <c r="Q714" s="225">
        <v>0</v>
      </c>
      <c r="R714" s="225">
        <f>Q714*H714</f>
        <v>0</v>
      </c>
      <c r="S714" s="225">
        <v>0</v>
      </c>
      <c r="T714" s="226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7" t="s">
        <v>263</v>
      </c>
      <c r="AT714" s="227" t="s">
        <v>138</v>
      </c>
      <c r="AU714" s="227" t="s">
        <v>143</v>
      </c>
      <c r="AY714" s="17" t="s">
        <v>135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17" t="s">
        <v>143</v>
      </c>
      <c r="BK714" s="228">
        <f>ROUND(I714*H714,2)</f>
        <v>0</v>
      </c>
      <c r="BL714" s="17" t="s">
        <v>263</v>
      </c>
      <c r="BM714" s="227" t="s">
        <v>722</v>
      </c>
    </row>
    <row r="715" s="2" customFormat="1" ht="16.5" customHeight="1">
      <c r="A715" s="38"/>
      <c r="B715" s="39"/>
      <c r="C715" s="215" t="s">
        <v>723</v>
      </c>
      <c r="D715" s="215" t="s">
        <v>138</v>
      </c>
      <c r="E715" s="216" t="s">
        <v>724</v>
      </c>
      <c r="F715" s="217" t="s">
        <v>725</v>
      </c>
      <c r="G715" s="218" t="s">
        <v>610</v>
      </c>
      <c r="H715" s="219">
        <v>1</v>
      </c>
      <c r="I715" s="220"/>
      <c r="J715" s="221">
        <f>ROUND(I715*H715,2)</f>
        <v>0</v>
      </c>
      <c r="K715" s="222"/>
      <c r="L715" s="44"/>
      <c r="M715" s="223" t="s">
        <v>1</v>
      </c>
      <c r="N715" s="224" t="s">
        <v>39</v>
      </c>
      <c r="O715" s="91"/>
      <c r="P715" s="225">
        <f>O715*H715</f>
        <v>0</v>
      </c>
      <c r="Q715" s="225">
        <v>0</v>
      </c>
      <c r="R715" s="225">
        <f>Q715*H715</f>
        <v>0</v>
      </c>
      <c r="S715" s="225">
        <v>0.01933</v>
      </c>
      <c r="T715" s="226">
        <f>S715*H715</f>
        <v>0.01933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7" t="s">
        <v>263</v>
      </c>
      <c r="AT715" s="227" t="s">
        <v>138</v>
      </c>
      <c r="AU715" s="227" t="s">
        <v>143</v>
      </c>
      <c r="AY715" s="17" t="s">
        <v>135</v>
      </c>
      <c r="BE715" s="228">
        <f>IF(N715="základní",J715,0)</f>
        <v>0</v>
      </c>
      <c r="BF715" s="228">
        <f>IF(N715="snížená",J715,0)</f>
        <v>0</v>
      </c>
      <c r="BG715" s="228">
        <f>IF(N715="zákl. přenesená",J715,0)</f>
        <v>0</v>
      </c>
      <c r="BH715" s="228">
        <f>IF(N715="sníž. přenesená",J715,0)</f>
        <v>0</v>
      </c>
      <c r="BI715" s="228">
        <f>IF(N715="nulová",J715,0)</f>
        <v>0</v>
      </c>
      <c r="BJ715" s="17" t="s">
        <v>143</v>
      </c>
      <c r="BK715" s="228">
        <f>ROUND(I715*H715,2)</f>
        <v>0</v>
      </c>
      <c r="BL715" s="17" t="s">
        <v>263</v>
      </c>
      <c r="BM715" s="227" t="s">
        <v>726</v>
      </c>
    </row>
    <row r="716" s="13" customFormat="1">
      <c r="A716" s="13"/>
      <c r="B716" s="229"/>
      <c r="C716" s="230"/>
      <c r="D716" s="231" t="s">
        <v>145</v>
      </c>
      <c r="E716" s="232" t="s">
        <v>1</v>
      </c>
      <c r="F716" s="233" t="s">
        <v>182</v>
      </c>
      <c r="G716" s="230"/>
      <c r="H716" s="232" t="s">
        <v>1</v>
      </c>
      <c r="I716" s="234"/>
      <c r="J716" s="230"/>
      <c r="K716" s="230"/>
      <c r="L716" s="235"/>
      <c r="M716" s="236"/>
      <c r="N716" s="237"/>
      <c r="O716" s="237"/>
      <c r="P716" s="237"/>
      <c r="Q716" s="237"/>
      <c r="R716" s="237"/>
      <c r="S716" s="237"/>
      <c r="T716" s="23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9" t="s">
        <v>145</v>
      </c>
      <c r="AU716" s="239" t="s">
        <v>143</v>
      </c>
      <c r="AV716" s="13" t="s">
        <v>81</v>
      </c>
      <c r="AW716" s="13" t="s">
        <v>30</v>
      </c>
      <c r="AX716" s="13" t="s">
        <v>73</v>
      </c>
      <c r="AY716" s="239" t="s">
        <v>135</v>
      </c>
    </row>
    <row r="717" s="14" customFormat="1">
      <c r="A717" s="14"/>
      <c r="B717" s="240"/>
      <c r="C717" s="241"/>
      <c r="D717" s="231" t="s">
        <v>145</v>
      </c>
      <c r="E717" s="242" t="s">
        <v>1</v>
      </c>
      <c r="F717" s="243" t="s">
        <v>81</v>
      </c>
      <c r="G717" s="241"/>
      <c r="H717" s="244">
        <v>1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0" t="s">
        <v>145</v>
      </c>
      <c r="AU717" s="250" t="s">
        <v>143</v>
      </c>
      <c r="AV717" s="14" t="s">
        <v>143</v>
      </c>
      <c r="AW717" s="14" t="s">
        <v>30</v>
      </c>
      <c r="AX717" s="14" t="s">
        <v>81</v>
      </c>
      <c r="AY717" s="250" t="s">
        <v>135</v>
      </c>
    </row>
    <row r="718" s="2" customFormat="1" ht="21.75" customHeight="1">
      <c r="A718" s="38"/>
      <c r="B718" s="39"/>
      <c r="C718" s="215" t="s">
        <v>727</v>
      </c>
      <c r="D718" s="215" t="s">
        <v>138</v>
      </c>
      <c r="E718" s="216" t="s">
        <v>728</v>
      </c>
      <c r="F718" s="217" t="s">
        <v>729</v>
      </c>
      <c r="G718" s="218" t="s">
        <v>164</v>
      </c>
      <c r="H718" s="219">
        <v>1</v>
      </c>
      <c r="I718" s="220"/>
      <c r="J718" s="221">
        <f>ROUND(I718*H718,2)</f>
        <v>0</v>
      </c>
      <c r="K718" s="222"/>
      <c r="L718" s="44"/>
      <c r="M718" s="223" t="s">
        <v>1</v>
      </c>
      <c r="N718" s="224" t="s">
        <v>39</v>
      </c>
      <c r="O718" s="91"/>
      <c r="P718" s="225">
        <f>O718*H718</f>
        <v>0</v>
      </c>
      <c r="Q718" s="225">
        <v>0.0011900000000000001</v>
      </c>
      <c r="R718" s="225">
        <f>Q718*H718</f>
        <v>0.0011900000000000001</v>
      </c>
      <c r="S718" s="225">
        <v>0</v>
      </c>
      <c r="T718" s="226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7" t="s">
        <v>263</v>
      </c>
      <c r="AT718" s="227" t="s">
        <v>138</v>
      </c>
      <c r="AU718" s="227" t="s">
        <v>143</v>
      </c>
      <c r="AY718" s="17" t="s">
        <v>135</v>
      </c>
      <c r="BE718" s="228">
        <f>IF(N718="základní",J718,0)</f>
        <v>0</v>
      </c>
      <c r="BF718" s="228">
        <f>IF(N718="snížená",J718,0)</f>
        <v>0</v>
      </c>
      <c r="BG718" s="228">
        <f>IF(N718="zákl. přenesená",J718,0)</f>
        <v>0</v>
      </c>
      <c r="BH718" s="228">
        <f>IF(N718="sníž. přenesená",J718,0)</f>
        <v>0</v>
      </c>
      <c r="BI718" s="228">
        <f>IF(N718="nulová",J718,0)</f>
        <v>0</v>
      </c>
      <c r="BJ718" s="17" t="s">
        <v>143</v>
      </c>
      <c r="BK718" s="228">
        <f>ROUND(I718*H718,2)</f>
        <v>0</v>
      </c>
      <c r="BL718" s="17" t="s">
        <v>263</v>
      </c>
      <c r="BM718" s="227" t="s">
        <v>730</v>
      </c>
    </row>
    <row r="719" s="14" customFormat="1">
      <c r="A719" s="14"/>
      <c r="B719" s="240"/>
      <c r="C719" s="241"/>
      <c r="D719" s="231" t="s">
        <v>145</v>
      </c>
      <c r="E719" s="242" t="s">
        <v>1</v>
      </c>
      <c r="F719" s="243" t="s">
        <v>81</v>
      </c>
      <c r="G719" s="241"/>
      <c r="H719" s="244">
        <v>1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145</v>
      </c>
      <c r="AU719" s="250" t="s">
        <v>143</v>
      </c>
      <c r="AV719" s="14" t="s">
        <v>143</v>
      </c>
      <c r="AW719" s="14" t="s">
        <v>30</v>
      </c>
      <c r="AX719" s="14" t="s">
        <v>81</v>
      </c>
      <c r="AY719" s="250" t="s">
        <v>135</v>
      </c>
    </row>
    <row r="720" s="2" customFormat="1" ht="24.15" customHeight="1">
      <c r="A720" s="38"/>
      <c r="B720" s="39"/>
      <c r="C720" s="262" t="s">
        <v>731</v>
      </c>
      <c r="D720" s="262" t="s">
        <v>413</v>
      </c>
      <c r="E720" s="263" t="s">
        <v>732</v>
      </c>
      <c r="F720" s="264" t="s">
        <v>733</v>
      </c>
      <c r="G720" s="265" t="s">
        <v>164</v>
      </c>
      <c r="H720" s="266">
        <v>1</v>
      </c>
      <c r="I720" s="267"/>
      <c r="J720" s="268">
        <f>ROUND(I720*H720,2)</f>
        <v>0</v>
      </c>
      <c r="K720" s="269"/>
      <c r="L720" s="270"/>
      <c r="M720" s="271" t="s">
        <v>1</v>
      </c>
      <c r="N720" s="272" t="s">
        <v>39</v>
      </c>
      <c r="O720" s="91"/>
      <c r="P720" s="225">
        <f>O720*H720</f>
        <v>0</v>
      </c>
      <c r="Q720" s="225">
        <v>0.014500000000000001</v>
      </c>
      <c r="R720" s="225">
        <f>Q720*H720</f>
        <v>0.014500000000000001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347</v>
      </c>
      <c r="AT720" s="227" t="s">
        <v>413</v>
      </c>
      <c r="AU720" s="227" t="s">
        <v>143</v>
      </c>
      <c r="AY720" s="17" t="s">
        <v>135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143</v>
      </c>
      <c r="BK720" s="228">
        <f>ROUND(I720*H720,2)</f>
        <v>0</v>
      </c>
      <c r="BL720" s="17" t="s">
        <v>263</v>
      </c>
      <c r="BM720" s="227" t="s">
        <v>734</v>
      </c>
    </row>
    <row r="721" s="2" customFormat="1" ht="16.5" customHeight="1">
      <c r="A721" s="38"/>
      <c r="B721" s="39"/>
      <c r="C721" s="262" t="s">
        <v>735</v>
      </c>
      <c r="D721" s="262" t="s">
        <v>413</v>
      </c>
      <c r="E721" s="263" t="s">
        <v>736</v>
      </c>
      <c r="F721" s="264" t="s">
        <v>737</v>
      </c>
      <c r="G721" s="265" t="s">
        <v>164</v>
      </c>
      <c r="H721" s="266">
        <v>1</v>
      </c>
      <c r="I721" s="267"/>
      <c r="J721" s="268">
        <f>ROUND(I721*H721,2)</f>
        <v>0</v>
      </c>
      <c r="K721" s="269"/>
      <c r="L721" s="270"/>
      <c r="M721" s="271" t="s">
        <v>1</v>
      </c>
      <c r="N721" s="272" t="s">
        <v>39</v>
      </c>
      <c r="O721" s="91"/>
      <c r="P721" s="225">
        <f>O721*H721</f>
        <v>0</v>
      </c>
      <c r="Q721" s="225">
        <v>0.0022000000000000001</v>
      </c>
      <c r="R721" s="225">
        <f>Q721*H721</f>
        <v>0.0022000000000000001</v>
      </c>
      <c r="S721" s="225">
        <v>0</v>
      </c>
      <c r="T721" s="226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7" t="s">
        <v>347</v>
      </c>
      <c r="AT721" s="227" t="s">
        <v>413</v>
      </c>
      <c r="AU721" s="227" t="s">
        <v>143</v>
      </c>
      <c r="AY721" s="17" t="s">
        <v>135</v>
      </c>
      <c r="BE721" s="228">
        <f>IF(N721="základní",J721,0)</f>
        <v>0</v>
      </c>
      <c r="BF721" s="228">
        <f>IF(N721="snížená",J721,0)</f>
        <v>0</v>
      </c>
      <c r="BG721" s="228">
        <f>IF(N721="zákl. přenesená",J721,0)</f>
        <v>0</v>
      </c>
      <c r="BH721" s="228">
        <f>IF(N721="sníž. přenesená",J721,0)</f>
        <v>0</v>
      </c>
      <c r="BI721" s="228">
        <f>IF(N721="nulová",J721,0)</f>
        <v>0</v>
      </c>
      <c r="BJ721" s="17" t="s">
        <v>143</v>
      </c>
      <c r="BK721" s="228">
        <f>ROUND(I721*H721,2)</f>
        <v>0</v>
      </c>
      <c r="BL721" s="17" t="s">
        <v>263</v>
      </c>
      <c r="BM721" s="227" t="s">
        <v>738</v>
      </c>
    </row>
    <row r="722" s="13" customFormat="1">
      <c r="A722" s="13"/>
      <c r="B722" s="229"/>
      <c r="C722" s="230"/>
      <c r="D722" s="231" t="s">
        <v>145</v>
      </c>
      <c r="E722" s="232" t="s">
        <v>1</v>
      </c>
      <c r="F722" s="233" t="s">
        <v>184</v>
      </c>
      <c r="G722" s="230"/>
      <c r="H722" s="232" t="s">
        <v>1</v>
      </c>
      <c r="I722" s="234"/>
      <c r="J722" s="230"/>
      <c r="K722" s="230"/>
      <c r="L722" s="235"/>
      <c r="M722" s="236"/>
      <c r="N722" s="237"/>
      <c r="O722" s="237"/>
      <c r="P722" s="237"/>
      <c r="Q722" s="237"/>
      <c r="R722" s="237"/>
      <c r="S722" s="237"/>
      <c r="T722" s="238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9" t="s">
        <v>145</v>
      </c>
      <c r="AU722" s="239" t="s">
        <v>143</v>
      </c>
      <c r="AV722" s="13" t="s">
        <v>81</v>
      </c>
      <c r="AW722" s="13" t="s">
        <v>30</v>
      </c>
      <c r="AX722" s="13" t="s">
        <v>73</v>
      </c>
      <c r="AY722" s="239" t="s">
        <v>135</v>
      </c>
    </row>
    <row r="723" s="14" customFormat="1">
      <c r="A723" s="14"/>
      <c r="B723" s="240"/>
      <c r="C723" s="241"/>
      <c r="D723" s="231" t="s">
        <v>145</v>
      </c>
      <c r="E723" s="242" t="s">
        <v>1</v>
      </c>
      <c r="F723" s="243" t="s">
        <v>81</v>
      </c>
      <c r="G723" s="241"/>
      <c r="H723" s="244">
        <v>1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0" t="s">
        <v>145</v>
      </c>
      <c r="AU723" s="250" t="s">
        <v>143</v>
      </c>
      <c r="AV723" s="14" t="s">
        <v>143</v>
      </c>
      <c r="AW723" s="14" t="s">
        <v>30</v>
      </c>
      <c r="AX723" s="14" t="s">
        <v>81</v>
      </c>
      <c r="AY723" s="250" t="s">
        <v>135</v>
      </c>
    </row>
    <row r="724" s="2" customFormat="1" ht="16.5" customHeight="1">
      <c r="A724" s="38"/>
      <c r="B724" s="39"/>
      <c r="C724" s="215" t="s">
        <v>739</v>
      </c>
      <c r="D724" s="215" t="s">
        <v>138</v>
      </c>
      <c r="E724" s="216" t="s">
        <v>740</v>
      </c>
      <c r="F724" s="217" t="s">
        <v>741</v>
      </c>
      <c r="G724" s="218" t="s">
        <v>610</v>
      </c>
      <c r="H724" s="219">
        <v>1</v>
      </c>
      <c r="I724" s="220"/>
      <c r="J724" s="221">
        <f>ROUND(I724*H724,2)</f>
        <v>0</v>
      </c>
      <c r="K724" s="222"/>
      <c r="L724" s="44"/>
      <c r="M724" s="223" t="s">
        <v>1</v>
      </c>
      <c r="N724" s="224" t="s">
        <v>39</v>
      </c>
      <c r="O724" s="91"/>
      <c r="P724" s="225">
        <f>O724*H724</f>
        <v>0</v>
      </c>
      <c r="Q724" s="225">
        <v>0</v>
      </c>
      <c r="R724" s="225">
        <f>Q724*H724</f>
        <v>0</v>
      </c>
      <c r="S724" s="225">
        <v>0.019460000000000002</v>
      </c>
      <c r="T724" s="226">
        <f>S724*H724</f>
        <v>0.019460000000000002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27" t="s">
        <v>263</v>
      </c>
      <c r="AT724" s="227" t="s">
        <v>138</v>
      </c>
      <c r="AU724" s="227" t="s">
        <v>143</v>
      </c>
      <c r="AY724" s="17" t="s">
        <v>135</v>
      </c>
      <c r="BE724" s="228">
        <f>IF(N724="základní",J724,0)</f>
        <v>0</v>
      </c>
      <c r="BF724" s="228">
        <f>IF(N724="snížená",J724,0)</f>
        <v>0</v>
      </c>
      <c r="BG724" s="228">
        <f>IF(N724="zákl. přenesená",J724,0)</f>
        <v>0</v>
      </c>
      <c r="BH724" s="228">
        <f>IF(N724="sníž. přenesená",J724,0)</f>
        <v>0</v>
      </c>
      <c r="BI724" s="228">
        <f>IF(N724="nulová",J724,0)</f>
        <v>0</v>
      </c>
      <c r="BJ724" s="17" t="s">
        <v>143</v>
      </c>
      <c r="BK724" s="228">
        <f>ROUND(I724*H724,2)</f>
        <v>0</v>
      </c>
      <c r="BL724" s="17" t="s">
        <v>263</v>
      </c>
      <c r="BM724" s="227" t="s">
        <v>742</v>
      </c>
    </row>
    <row r="725" s="2" customFormat="1" ht="21.75" customHeight="1">
      <c r="A725" s="38"/>
      <c r="B725" s="39"/>
      <c r="C725" s="215" t="s">
        <v>743</v>
      </c>
      <c r="D725" s="215" t="s">
        <v>138</v>
      </c>
      <c r="E725" s="216" t="s">
        <v>744</v>
      </c>
      <c r="F725" s="217" t="s">
        <v>745</v>
      </c>
      <c r="G725" s="218" t="s">
        <v>610</v>
      </c>
      <c r="H725" s="219">
        <v>1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0.00173</v>
      </c>
      <c r="R725" s="225">
        <f>Q725*H725</f>
        <v>0.00173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263</v>
      </c>
      <c r="AT725" s="227" t="s">
        <v>138</v>
      </c>
      <c r="AU725" s="227" t="s">
        <v>143</v>
      </c>
      <c r="AY725" s="17" t="s">
        <v>135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143</v>
      </c>
      <c r="BK725" s="228">
        <f>ROUND(I725*H725,2)</f>
        <v>0</v>
      </c>
      <c r="BL725" s="17" t="s">
        <v>263</v>
      </c>
      <c r="BM725" s="227" t="s">
        <v>746</v>
      </c>
    </row>
    <row r="726" s="2" customFormat="1" ht="16.5" customHeight="1">
      <c r="A726" s="38"/>
      <c r="B726" s="39"/>
      <c r="C726" s="262" t="s">
        <v>747</v>
      </c>
      <c r="D726" s="262" t="s">
        <v>413</v>
      </c>
      <c r="E726" s="263" t="s">
        <v>748</v>
      </c>
      <c r="F726" s="264" t="s">
        <v>749</v>
      </c>
      <c r="G726" s="265" t="s">
        <v>164</v>
      </c>
      <c r="H726" s="266">
        <v>1</v>
      </c>
      <c r="I726" s="267"/>
      <c r="J726" s="268">
        <f>ROUND(I726*H726,2)</f>
        <v>0</v>
      </c>
      <c r="K726" s="269"/>
      <c r="L726" s="270"/>
      <c r="M726" s="271" t="s">
        <v>1</v>
      </c>
      <c r="N726" s="272" t="s">
        <v>39</v>
      </c>
      <c r="O726" s="91"/>
      <c r="P726" s="225">
        <f>O726*H726</f>
        <v>0</v>
      </c>
      <c r="Q726" s="225">
        <v>0.0135</v>
      </c>
      <c r="R726" s="225">
        <f>Q726*H726</f>
        <v>0.0135</v>
      </c>
      <c r="S726" s="225">
        <v>0</v>
      </c>
      <c r="T726" s="22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347</v>
      </c>
      <c r="AT726" s="227" t="s">
        <v>413</v>
      </c>
      <c r="AU726" s="227" t="s">
        <v>143</v>
      </c>
      <c r="AY726" s="17" t="s">
        <v>135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143</v>
      </c>
      <c r="BK726" s="228">
        <f>ROUND(I726*H726,2)</f>
        <v>0</v>
      </c>
      <c r="BL726" s="17" t="s">
        <v>263</v>
      </c>
      <c r="BM726" s="227" t="s">
        <v>750</v>
      </c>
    </row>
    <row r="727" s="2" customFormat="1" ht="16.5" customHeight="1">
      <c r="A727" s="38"/>
      <c r="B727" s="39"/>
      <c r="C727" s="215" t="s">
        <v>751</v>
      </c>
      <c r="D727" s="215" t="s">
        <v>138</v>
      </c>
      <c r="E727" s="216" t="s">
        <v>752</v>
      </c>
      <c r="F727" s="217" t="s">
        <v>753</v>
      </c>
      <c r="G727" s="218" t="s">
        <v>610</v>
      </c>
      <c r="H727" s="219">
        <v>1</v>
      </c>
      <c r="I727" s="220"/>
      <c r="J727" s="221">
        <f>ROUND(I727*H727,2)</f>
        <v>0</v>
      </c>
      <c r="K727" s="222"/>
      <c r="L727" s="44"/>
      <c r="M727" s="223" t="s">
        <v>1</v>
      </c>
      <c r="N727" s="224" t="s">
        <v>39</v>
      </c>
      <c r="O727" s="91"/>
      <c r="P727" s="225">
        <f>O727*H727</f>
        <v>0</v>
      </c>
      <c r="Q727" s="225">
        <v>0</v>
      </c>
      <c r="R727" s="225">
        <f>Q727*H727</f>
        <v>0</v>
      </c>
      <c r="S727" s="225">
        <v>0.022499999999999999</v>
      </c>
      <c r="T727" s="226">
        <f>S727*H727</f>
        <v>0.022499999999999999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7" t="s">
        <v>263</v>
      </c>
      <c r="AT727" s="227" t="s">
        <v>138</v>
      </c>
      <c r="AU727" s="227" t="s">
        <v>143</v>
      </c>
      <c r="AY727" s="17" t="s">
        <v>135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7" t="s">
        <v>143</v>
      </c>
      <c r="BK727" s="228">
        <f>ROUND(I727*H727,2)</f>
        <v>0</v>
      </c>
      <c r="BL727" s="17" t="s">
        <v>263</v>
      </c>
      <c r="BM727" s="227" t="s">
        <v>754</v>
      </c>
    </row>
    <row r="728" s="2" customFormat="1" ht="21.75" customHeight="1">
      <c r="A728" s="38"/>
      <c r="B728" s="39"/>
      <c r="C728" s="215" t="s">
        <v>755</v>
      </c>
      <c r="D728" s="215" t="s">
        <v>138</v>
      </c>
      <c r="E728" s="216" t="s">
        <v>756</v>
      </c>
      <c r="F728" s="217" t="s">
        <v>757</v>
      </c>
      <c r="G728" s="218" t="s">
        <v>610</v>
      </c>
      <c r="H728" s="219">
        <v>1</v>
      </c>
      <c r="I728" s="220"/>
      <c r="J728" s="221">
        <f>ROUND(I728*H728,2)</f>
        <v>0</v>
      </c>
      <c r="K728" s="222"/>
      <c r="L728" s="44"/>
      <c r="M728" s="223" t="s">
        <v>1</v>
      </c>
      <c r="N728" s="224" t="s">
        <v>39</v>
      </c>
      <c r="O728" s="91"/>
      <c r="P728" s="225">
        <f>O728*H728</f>
        <v>0</v>
      </c>
      <c r="Q728" s="225">
        <v>0.00157</v>
      </c>
      <c r="R728" s="225">
        <f>Q728*H728</f>
        <v>0.00157</v>
      </c>
      <c r="S728" s="225">
        <v>0</v>
      </c>
      <c r="T728" s="226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7" t="s">
        <v>263</v>
      </c>
      <c r="AT728" s="227" t="s">
        <v>138</v>
      </c>
      <c r="AU728" s="227" t="s">
        <v>143</v>
      </c>
      <c r="AY728" s="17" t="s">
        <v>135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7" t="s">
        <v>143</v>
      </c>
      <c r="BK728" s="228">
        <f>ROUND(I728*H728,2)</f>
        <v>0</v>
      </c>
      <c r="BL728" s="17" t="s">
        <v>263</v>
      </c>
      <c r="BM728" s="227" t="s">
        <v>758</v>
      </c>
    </row>
    <row r="729" s="2" customFormat="1" ht="21.75" customHeight="1">
      <c r="A729" s="38"/>
      <c r="B729" s="39"/>
      <c r="C729" s="262" t="s">
        <v>759</v>
      </c>
      <c r="D729" s="262" t="s">
        <v>413</v>
      </c>
      <c r="E729" s="263" t="s">
        <v>760</v>
      </c>
      <c r="F729" s="264" t="s">
        <v>761</v>
      </c>
      <c r="G729" s="265" t="s">
        <v>164</v>
      </c>
      <c r="H729" s="266">
        <v>1</v>
      </c>
      <c r="I729" s="267"/>
      <c r="J729" s="268">
        <f>ROUND(I729*H729,2)</f>
        <v>0</v>
      </c>
      <c r="K729" s="269"/>
      <c r="L729" s="270"/>
      <c r="M729" s="271" t="s">
        <v>1</v>
      </c>
      <c r="N729" s="272" t="s">
        <v>39</v>
      </c>
      <c r="O729" s="91"/>
      <c r="P729" s="225">
        <f>O729*H729</f>
        <v>0</v>
      </c>
      <c r="Q729" s="225">
        <v>0.017999999999999999</v>
      </c>
      <c r="R729" s="225">
        <f>Q729*H729</f>
        <v>0.017999999999999999</v>
      </c>
      <c r="S729" s="225">
        <v>0</v>
      </c>
      <c r="T729" s="226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7" t="s">
        <v>347</v>
      </c>
      <c r="AT729" s="227" t="s">
        <v>413</v>
      </c>
      <c r="AU729" s="227" t="s">
        <v>143</v>
      </c>
      <c r="AY729" s="17" t="s">
        <v>135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7" t="s">
        <v>143</v>
      </c>
      <c r="BK729" s="228">
        <f>ROUND(I729*H729,2)</f>
        <v>0</v>
      </c>
      <c r="BL729" s="17" t="s">
        <v>263</v>
      </c>
      <c r="BM729" s="227" t="s">
        <v>762</v>
      </c>
    </row>
    <row r="730" s="2" customFormat="1" ht="24.15" customHeight="1">
      <c r="A730" s="38"/>
      <c r="B730" s="39"/>
      <c r="C730" s="262" t="s">
        <v>763</v>
      </c>
      <c r="D730" s="262" t="s">
        <v>413</v>
      </c>
      <c r="E730" s="263" t="s">
        <v>764</v>
      </c>
      <c r="F730" s="264" t="s">
        <v>765</v>
      </c>
      <c r="G730" s="265" t="s">
        <v>766</v>
      </c>
      <c r="H730" s="266">
        <v>1</v>
      </c>
      <c r="I730" s="267"/>
      <c r="J730" s="268">
        <f>ROUND(I730*H730,2)</f>
        <v>0</v>
      </c>
      <c r="K730" s="269"/>
      <c r="L730" s="270"/>
      <c r="M730" s="271" t="s">
        <v>1</v>
      </c>
      <c r="N730" s="272" t="s">
        <v>39</v>
      </c>
      <c r="O730" s="91"/>
      <c r="P730" s="225">
        <f>O730*H730</f>
        <v>0</v>
      </c>
      <c r="Q730" s="225">
        <v>0.00080000000000000004</v>
      </c>
      <c r="R730" s="225">
        <f>Q730*H730</f>
        <v>0.00080000000000000004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347</v>
      </c>
      <c r="AT730" s="227" t="s">
        <v>413</v>
      </c>
      <c r="AU730" s="227" t="s">
        <v>143</v>
      </c>
      <c r="AY730" s="17" t="s">
        <v>135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143</v>
      </c>
      <c r="BK730" s="228">
        <f>ROUND(I730*H730,2)</f>
        <v>0</v>
      </c>
      <c r="BL730" s="17" t="s">
        <v>263</v>
      </c>
      <c r="BM730" s="227" t="s">
        <v>767</v>
      </c>
    </row>
    <row r="731" s="2" customFormat="1" ht="24.15" customHeight="1">
      <c r="A731" s="38"/>
      <c r="B731" s="39"/>
      <c r="C731" s="215" t="s">
        <v>768</v>
      </c>
      <c r="D731" s="215" t="s">
        <v>138</v>
      </c>
      <c r="E731" s="216" t="s">
        <v>769</v>
      </c>
      <c r="F731" s="217" t="s">
        <v>770</v>
      </c>
      <c r="G731" s="218" t="s">
        <v>610</v>
      </c>
      <c r="H731" s="219">
        <v>1</v>
      </c>
      <c r="I731" s="220"/>
      <c r="J731" s="221">
        <f>ROUND(I731*H731,2)</f>
        <v>0</v>
      </c>
      <c r="K731" s="222"/>
      <c r="L731" s="44"/>
      <c r="M731" s="223" t="s">
        <v>1</v>
      </c>
      <c r="N731" s="224" t="s">
        <v>39</v>
      </c>
      <c r="O731" s="91"/>
      <c r="P731" s="225">
        <f>O731*H731</f>
        <v>0</v>
      </c>
      <c r="Q731" s="225">
        <v>0.00051999999999999995</v>
      </c>
      <c r="R731" s="225">
        <f>Q731*H731</f>
        <v>0.00051999999999999995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263</v>
      </c>
      <c r="AT731" s="227" t="s">
        <v>138</v>
      </c>
      <c r="AU731" s="227" t="s">
        <v>143</v>
      </c>
      <c r="AY731" s="17" t="s">
        <v>135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143</v>
      </c>
      <c r="BK731" s="228">
        <f>ROUND(I731*H731,2)</f>
        <v>0</v>
      </c>
      <c r="BL731" s="17" t="s">
        <v>263</v>
      </c>
      <c r="BM731" s="227" t="s">
        <v>771</v>
      </c>
    </row>
    <row r="732" s="14" customFormat="1">
      <c r="A732" s="14"/>
      <c r="B732" s="240"/>
      <c r="C732" s="241"/>
      <c r="D732" s="231" t="s">
        <v>145</v>
      </c>
      <c r="E732" s="242" t="s">
        <v>1</v>
      </c>
      <c r="F732" s="243" t="s">
        <v>81</v>
      </c>
      <c r="G732" s="241"/>
      <c r="H732" s="244">
        <v>1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145</v>
      </c>
      <c r="AU732" s="250" t="s">
        <v>143</v>
      </c>
      <c r="AV732" s="14" t="s">
        <v>143</v>
      </c>
      <c r="AW732" s="14" t="s">
        <v>30</v>
      </c>
      <c r="AX732" s="14" t="s">
        <v>81</v>
      </c>
      <c r="AY732" s="250" t="s">
        <v>135</v>
      </c>
    </row>
    <row r="733" s="2" customFormat="1" ht="16.5" customHeight="1">
      <c r="A733" s="38"/>
      <c r="B733" s="39"/>
      <c r="C733" s="215" t="s">
        <v>772</v>
      </c>
      <c r="D733" s="215" t="s">
        <v>138</v>
      </c>
      <c r="E733" s="216" t="s">
        <v>773</v>
      </c>
      <c r="F733" s="217" t="s">
        <v>774</v>
      </c>
      <c r="G733" s="218" t="s">
        <v>610</v>
      </c>
      <c r="H733" s="219">
        <v>1</v>
      </c>
      <c r="I733" s="220"/>
      <c r="J733" s="221">
        <f>ROUND(I733*H733,2)</f>
        <v>0</v>
      </c>
      <c r="K733" s="222"/>
      <c r="L733" s="44"/>
      <c r="M733" s="223" t="s">
        <v>1</v>
      </c>
      <c r="N733" s="224" t="s">
        <v>39</v>
      </c>
      <c r="O733" s="91"/>
      <c r="P733" s="225">
        <f>O733*H733</f>
        <v>0</v>
      </c>
      <c r="Q733" s="225">
        <v>0</v>
      </c>
      <c r="R733" s="225">
        <f>Q733*H733</f>
        <v>0</v>
      </c>
      <c r="S733" s="225">
        <v>0.067000000000000004</v>
      </c>
      <c r="T733" s="226">
        <f>S733*H733</f>
        <v>0.067000000000000004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7" t="s">
        <v>263</v>
      </c>
      <c r="AT733" s="227" t="s">
        <v>138</v>
      </c>
      <c r="AU733" s="227" t="s">
        <v>143</v>
      </c>
      <c r="AY733" s="17" t="s">
        <v>135</v>
      </c>
      <c r="BE733" s="228">
        <f>IF(N733="základní",J733,0)</f>
        <v>0</v>
      </c>
      <c r="BF733" s="228">
        <f>IF(N733="snížená",J733,0)</f>
        <v>0</v>
      </c>
      <c r="BG733" s="228">
        <f>IF(N733="zákl. přenesená",J733,0)</f>
        <v>0</v>
      </c>
      <c r="BH733" s="228">
        <f>IF(N733="sníž. přenesená",J733,0)</f>
        <v>0</v>
      </c>
      <c r="BI733" s="228">
        <f>IF(N733="nulová",J733,0)</f>
        <v>0</v>
      </c>
      <c r="BJ733" s="17" t="s">
        <v>143</v>
      </c>
      <c r="BK733" s="228">
        <f>ROUND(I733*H733,2)</f>
        <v>0</v>
      </c>
      <c r="BL733" s="17" t="s">
        <v>263</v>
      </c>
      <c r="BM733" s="227" t="s">
        <v>775</v>
      </c>
    </row>
    <row r="734" s="2" customFormat="1" ht="16.5" customHeight="1">
      <c r="A734" s="38"/>
      <c r="B734" s="39"/>
      <c r="C734" s="215" t="s">
        <v>776</v>
      </c>
      <c r="D734" s="215" t="s">
        <v>138</v>
      </c>
      <c r="E734" s="216" t="s">
        <v>777</v>
      </c>
      <c r="F734" s="217" t="s">
        <v>778</v>
      </c>
      <c r="G734" s="218" t="s">
        <v>164</v>
      </c>
      <c r="H734" s="219">
        <v>2</v>
      </c>
      <c r="I734" s="220"/>
      <c r="J734" s="221">
        <f>ROUND(I734*H734,2)</f>
        <v>0</v>
      </c>
      <c r="K734" s="222"/>
      <c r="L734" s="44"/>
      <c r="M734" s="223" t="s">
        <v>1</v>
      </c>
      <c r="N734" s="224" t="s">
        <v>39</v>
      </c>
      <c r="O734" s="91"/>
      <c r="P734" s="225">
        <f>O734*H734</f>
        <v>0</v>
      </c>
      <c r="Q734" s="225">
        <v>0.00109</v>
      </c>
      <c r="R734" s="225">
        <f>Q734*H734</f>
        <v>0.0021800000000000001</v>
      </c>
      <c r="S734" s="225">
        <v>0</v>
      </c>
      <c r="T734" s="226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263</v>
      </c>
      <c r="AT734" s="227" t="s">
        <v>138</v>
      </c>
      <c r="AU734" s="227" t="s">
        <v>143</v>
      </c>
      <c r="AY734" s="17" t="s">
        <v>135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143</v>
      </c>
      <c r="BK734" s="228">
        <f>ROUND(I734*H734,2)</f>
        <v>0</v>
      </c>
      <c r="BL734" s="17" t="s">
        <v>263</v>
      </c>
      <c r="BM734" s="227" t="s">
        <v>779</v>
      </c>
    </row>
    <row r="735" s="13" customFormat="1">
      <c r="A735" s="13"/>
      <c r="B735" s="229"/>
      <c r="C735" s="230"/>
      <c r="D735" s="231" t="s">
        <v>145</v>
      </c>
      <c r="E735" s="232" t="s">
        <v>1</v>
      </c>
      <c r="F735" s="233" t="s">
        <v>548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145</v>
      </c>
      <c r="AU735" s="239" t="s">
        <v>143</v>
      </c>
      <c r="AV735" s="13" t="s">
        <v>81</v>
      </c>
      <c r="AW735" s="13" t="s">
        <v>30</v>
      </c>
      <c r="AX735" s="13" t="s">
        <v>73</v>
      </c>
      <c r="AY735" s="239" t="s">
        <v>135</v>
      </c>
    </row>
    <row r="736" s="14" customFormat="1">
      <c r="A736" s="14"/>
      <c r="B736" s="240"/>
      <c r="C736" s="241"/>
      <c r="D736" s="231" t="s">
        <v>145</v>
      </c>
      <c r="E736" s="242" t="s">
        <v>1</v>
      </c>
      <c r="F736" s="243" t="s">
        <v>534</v>
      </c>
      <c r="G736" s="241"/>
      <c r="H736" s="244">
        <v>2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145</v>
      </c>
      <c r="AU736" s="250" t="s">
        <v>143</v>
      </c>
      <c r="AV736" s="14" t="s">
        <v>143</v>
      </c>
      <c r="AW736" s="14" t="s">
        <v>30</v>
      </c>
      <c r="AX736" s="14" t="s">
        <v>81</v>
      </c>
      <c r="AY736" s="250" t="s">
        <v>135</v>
      </c>
    </row>
    <row r="737" s="2" customFormat="1" ht="16.5" customHeight="1">
      <c r="A737" s="38"/>
      <c r="B737" s="39"/>
      <c r="C737" s="215" t="s">
        <v>780</v>
      </c>
      <c r="D737" s="215" t="s">
        <v>138</v>
      </c>
      <c r="E737" s="216" t="s">
        <v>781</v>
      </c>
      <c r="F737" s="217" t="s">
        <v>782</v>
      </c>
      <c r="G737" s="218" t="s">
        <v>610</v>
      </c>
      <c r="H737" s="219">
        <v>2</v>
      </c>
      <c r="I737" s="220"/>
      <c r="J737" s="221">
        <f>ROUND(I737*H737,2)</f>
        <v>0</v>
      </c>
      <c r="K737" s="222"/>
      <c r="L737" s="44"/>
      <c r="M737" s="223" t="s">
        <v>1</v>
      </c>
      <c r="N737" s="224" t="s">
        <v>39</v>
      </c>
      <c r="O737" s="91"/>
      <c r="P737" s="225">
        <f>O737*H737</f>
        <v>0</v>
      </c>
      <c r="Q737" s="225">
        <v>0</v>
      </c>
      <c r="R737" s="225">
        <f>Q737*H737</f>
        <v>0</v>
      </c>
      <c r="S737" s="225">
        <v>0.00156</v>
      </c>
      <c r="T737" s="226">
        <f>S737*H737</f>
        <v>0.0031199999999999999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7" t="s">
        <v>263</v>
      </c>
      <c r="AT737" s="227" t="s">
        <v>138</v>
      </c>
      <c r="AU737" s="227" t="s">
        <v>143</v>
      </c>
      <c r="AY737" s="17" t="s">
        <v>135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7" t="s">
        <v>143</v>
      </c>
      <c r="BK737" s="228">
        <f>ROUND(I737*H737,2)</f>
        <v>0</v>
      </c>
      <c r="BL737" s="17" t="s">
        <v>263</v>
      </c>
      <c r="BM737" s="227" t="s">
        <v>783</v>
      </c>
    </row>
    <row r="738" s="13" customFormat="1">
      <c r="A738" s="13"/>
      <c r="B738" s="229"/>
      <c r="C738" s="230"/>
      <c r="D738" s="231" t="s">
        <v>145</v>
      </c>
      <c r="E738" s="232" t="s">
        <v>1</v>
      </c>
      <c r="F738" s="233" t="s">
        <v>528</v>
      </c>
      <c r="G738" s="230"/>
      <c r="H738" s="232" t="s">
        <v>1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9" t="s">
        <v>145</v>
      </c>
      <c r="AU738" s="239" t="s">
        <v>143</v>
      </c>
      <c r="AV738" s="13" t="s">
        <v>81</v>
      </c>
      <c r="AW738" s="13" t="s">
        <v>30</v>
      </c>
      <c r="AX738" s="13" t="s">
        <v>73</v>
      </c>
      <c r="AY738" s="239" t="s">
        <v>135</v>
      </c>
    </row>
    <row r="739" s="14" customFormat="1">
      <c r="A739" s="14"/>
      <c r="B739" s="240"/>
      <c r="C739" s="241"/>
      <c r="D739" s="231" t="s">
        <v>145</v>
      </c>
      <c r="E739" s="242" t="s">
        <v>1</v>
      </c>
      <c r="F739" s="243" t="s">
        <v>81</v>
      </c>
      <c r="G739" s="241"/>
      <c r="H739" s="244">
        <v>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145</v>
      </c>
      <c r="AU739" s="250" t="s">
        <v>143</v>
      </c>
      <c r="AV739" s="14" t="s">
        <v>143</v>
      </c>
      <c r="AW739" s="14" t="s">
        <v>30</v>
      </c>
      <c r="AX739" s="14" t="s">
        <v>73</v>
      </c>
      <c r="AY739" s="250" t="s">
        <v>135</v>
      </c>
    </row>
    <row r="740" s="13" customFormat="1">
      <c r="A740" s="13"/>
      <c r="B740" s="229"/>
      <c r="C740" s="230"/>
      <c r="D740" s="231" t="s">
        <v>145</v>
      </c>
      <c r="E740" s="232" t="s">
        <v>1</v>
      </c>
      <c r="F740" s="233" t="s">
        <v>539</v>
      </c>
      <c r="G740" s="230"/>
      <c r="H740" s="232" t="s">
        <v>1</v>
      </c>
      <c r="I740" s="234"/>
      <c r="J740" s="230"/>
      <c r="K740" s="230"/>
      <c r="L740" s="235"/>
      <c r="M740" s="236"/>
      <c r="N740" s="237"/>
      <c r="O740" s="237"/>
      <c r="P740" s="237"/>
      <c r="Q740" s="237"/>
      <c r="R740" s="237"/>
      <c r="S740" s="237"/>
      <c r="T740" s="23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9" t="s">
        <v>145</v>
      </c>
      <c r="AU740" s="239" t="s">
        <v>143</v>
      </c>
      <c r="AV740" s="13" t="s">
        <v>81</v>
      </c>
      <c r="AW740" s="13" t="s">
        <v>30</v>
      </c>
      <c r="AX740" s="13" t="s">
        <v>73</v>
      </c>
      <c r="AY740" s="239" t="s">
        <v>135</v>
      </c>
    </row>
    <row r="741" s="14" customFormat="1">
      <c r="A741" s="14"/>
      <c r="B741" s="240"/>
      <c r="C741" s="241"/>
      <c r="D741" s="231" t="s">
        <v>145</v>
      </c>
      <c r="E741" s="242" t="s">
        <v>1</v>
      </c>
      <c r="F741" s="243" t="s">
        <v>81</v>
      </c>
      <c r="G741" s="241"/>
      <c r="H741" s="244">
        <v>1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145</v>
      </c>
      <c r="AU741" s="250" t="s">
        <v>143</v>
      </c>
      <c r="AV741" s="14" t="s">
        <v>143</v>
      </c>
      <c r="AW741" s="14" t="s">
        <v>30</v>
      </c>
      <c r="AX741" s="14" t="s">
        <v>73</v>
      </c>
      <c r="AY741" s="250" t="s">
        <v>135</v>
      </c>
    </row>
    <row r="742" s="15" customFormat="1">
      <c r="A742" s="15"/>
      <c r="B742" s="251"/>
      <c r="C742" s="252"/>
      <c r="D742" s="231" t="s">
        <v>145</v>
      </c>
      <c r="E742" s="253" t="s">
        <v>1</v>
      </c>
      <c r="F742" s="254" t="s">
        <v>153</v>
      </c>
      <c r="G742" s="252"/>
      <c r="H742" s="255">
        <v>2</v>
      </c>
      <c r="I742" s="256"/>
      <c r="J742" s="252"/>
      <c r="K742" s="252"/>
      <c r="L742" s="257"/>
      <c r="M742" s="258"/>
      <c r="N742" s="259"/>
      <c r="O742" s="259"/>
      <c r="P742" s="259"/>
      <c r="Q742" s="259"/>
      <c r="R742" s="259"/>
      <c r="S742" s="259"/>
      <c r="T742" s="260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61" t="s">
        <v>145</v>
      </c>
      <c r="AU742" s="261" t="s">
        <v>143</v>
      </c>
      <c r="AV742" s="15" t="s">
        <v>142</v>
      </c>
      <c r="AW742" s="15" t="s">
        <v>30</v>
      </c>
      <c r="AX742" s="15" t="s">
        <v>81</v>
      </c>
      <c r="AY742" s="261" t="s">
        <v>135</v>
      </c>
    </row>
    <row r="743" s="2" customFormat="1" ht="16.5" customHeight="1">
      <c r="A743" s="38"/>
      <c r="B743" s="39"/>
      <c r="C743" s="215" t="s">
        <v>784</v>
      </c>
      <c r="D743" s="215" t="s">
        <v>138</v>
      </c>
      <c r="E743" s="216" t="s">
        <v>785</v>
      </c>
      <c r="F743" s="217" t="s">
        <v>786</v>
      </c>
      <c r="G743" s="218" t="s">
        <v>164</v>
      </c>
      <c r="H743" s="219">
        <v>1</v>
      </c>
      <c r="I743" s="220"/>
      <c r="J743" s="221">
        <f>ROUND(I743*H743,2)</f>
        <v>0</v>
      </c>
      <c r="K743" s="222"/>
      <c r="L743" s="44"/>
      <c r="M743" s="223" t="s">
        <v>1</v>
      </c>
      <c r="N743" s="224" t="s">
        <v>39</v>
      </c>
      <c r="O743" s="91"/>
      <c r="P743" s="225">
        <f>O743*H743</f>
        <v>0</v>
      </c>
      <c r="Q743" s="225">
        <v>0</v>
      </c>
      <c r="R743" s="225">
        <f>Q743*H743</f>
        <v>0</v>
      </c>
      <c r="S743" s="225">
        <v>0</v>
      </c>
      <c r="T743" s="226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27" t="s">
        <v>263</v>
      </c>
      <c r="AT743" s="227" t="s">
        <v>138</v>
      </c>
      <c r="AU743" s="227" t="s">
        <v>143</v>
      </c>
      <c r="AY743" s="17" t="s">
        <v>135</v>
      </c>
      <c r="BE743" s="228">
        <f>IF(N743="základní",J743,0)</f>
        <v>0</v>
      </c>
      <c r="BF743" s="228">
        <f>IF(N743="snížená",J743,0)</f>
        <v>0</v>
      </c>
      <c r="BG743" s="228">
        <f>IF(N743="zákl. přenesená",J743,0)</f>
        <v>0</v>
      </c>
      <c r="BH743" s="228">
        <f>IF(N743="sníž. přenesená",J743,0)</f>
        <v>0</v>
      </c>
      <c r="BI743" s="228">
        <f>IF(N743="nulová",J743,0)</f>
        <v>0</v>
      </c>
      <c r="BJ743" s="17" t="s">
        <v>143</v>
      </c>
      <c r="BK743" s="228">
        <f>ROUND(I743*H743,2)</f>
        <v>0</v>
      </c>
      <c r="BL743" s="17" t="s">
        <v>263</v>
      </c>
      <c r="BM743" s="227" t="s">
        <v>787</v>
      </c>
    </row>
    <row r="744" s="13" customFormat="1">
      <c r="A744" s="13"/>
      <c r="B744" s="229"/>
      <c r="C744" s="230"/>
      <c r="D744" s="231" t="s">
        <v>145</v>
      </c>
      <c r="E744" s="232" t="s">
        <v>1</v>
      </c>
      <c r="F744" s="233" t="s">
        <v>788</v>
      </c>
      <c r="G744" s="230"/>
      <c r="H744" s="232" t="s">
        <v>1</v>
      </c>
      <c r="I744" s="234"/>
      <c r="J744" s="230"/>
      <c r="K744" s="230"/>
      <c r="L744" s="235"/>
      <c r="M744" s="236"/>
      <c r="N744" s="237"/>
      <c r="O744" s="237"/>
      <c r="P744" s="237"/>
      <c r="Q744" s="237"/>
      <c r="R744" s="237"/>
      <c r="S744" s="237"/>
      <c r="T744" s="238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9" t="s">
        <v>145</v>
      </c>
      <c r="AU744" s="239" t="s">
        <v>143</v>
      </c>
      <c r="AV744" s="13" t="s">
        <v>81</v>
      </c>
      <c r="AW744" s="13" t="s">
        <v>30</v>
      </c>
      <c r="AX744" s="13" t="s">
        <v>73</v>
      </c>
      <c r="AY744" s="239" t="s">
        <v>135</v>
      </c>
    </row>
    <row r="745" s="14" customFormat="1">
      <c r="A745" s="14"/>
      <c r="B745" s="240"/>
      <c r="C745" s="241"/>
      <c r="D745" s="231" t="s">
        <v>145</v>
      </c>
      <c r="E745" s="242" t="s">
        <v>1</v>
      </c>
      <c r="F745" s="243" t="s">
        <v>81</v>
      </c>
      <c r="G745" s="241"/>
      <c r="H745" s="244">
        <v>1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0" t="s">
        <v>145</v>
      </c>
      <c r="AU745" s="250" t="s">
        <v>143</v>
      </c>
      <c r="AV745" s="14" t="s">
        <v>143</v>
      </c>
      <c r="AW745" s="14" t="s">
        <v>30</v>
      </c>
      <c r="AX745" s="14" t="s">
        <v>81</v>
      </c>
      <c r="AY745" s="250" t="s">
        <v>135</v>
      </c>
    </row>
    <row r="746" s="2" customFormat="1" ht="33" customHeight="1">
      <c r="A746" s="38"/>
      <c r="B746" s="39"/>
      <c r="C746" s="262" t="s">
        <v>789</v>
      </c>
      <c r="D746" s="262" t="s">
        <v>413</v>
      </c>
      <c r="E746" s="263" t="s">
        <v>790</v>
      </c>
      <c r="F746" s="264" t="s">
        <v>791</v>
      </c>
      <c r="G746" s="265" t="s">
        <v>164</v>
      </c>
      <c r="H746" s="266">
        <v>1</v>
      </c>
      <c r="I746" s="267"/>
      <c r="J746" s="268">
        <f>ROUND(I746*H746,2)</f>
        <v>0</v>
      </c>
      <c r="K746" s="269"/>
      <c r="L746" s="270"/>
      <c r="M746" s="271" t="s">
        <v>1</v>
      </c>
      <c r="N746" s="272" t="s">
        <v>39</v>
      </c>
      <c r="O746" s="91"/>
      <c r="P746" s="225">
        <f>O746*H746</f>
        <v>0</v>
      </c>
      <c r="Q746" s="225">
        <v>0.001</v>
      </c>
      <c r="R746" s="225">
        <f>Q746*H746</f>
        <v>0.001</v>
      </c>
      <c r="S746" s="225">
        <v>0</v>
      </c>
      <c r="T746" s="226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7" t="s">
        <v>347</v>
      </c>
      <c r="AT746" s="227" t="s">
        <v>413</v>
      </c>
      <c r="AU746" s="227" t="s">
        <v>143</v>
      </c>
      <c r="AY746" s="17" t="s">
        <v>135</v>
      </c>
      <c r="BE746" s="228">
        <f>IF(N746="základní",J746,0)</f>
        <v>0</v>
      </c>
      <c r="BF746" s="228">
        <f>IF(N746="snížená",J746,0)</f>
        <v>0</v>
      </c>
      <c r="BG746" s="228">
        <f>IF(N746="zákl. přenesená",J746,0)</f>
        <v>0</v>
      </c>
      <c r="BH746" s="228">
        <f>IF(N746="sníž. přenesená",J746,0)</f>
        <v>0</v>
      </c>
      <c r="BI746" s="228">
        <f>IF(N746="nulová",J746,0)</f>
        <v>0</v>
      </c>
      <c r="BJ746" s="17" t="s">
        <v>143</v>
      </c>
      <c r="BK746" s="228">
        <f>ROUND(I746*H746,2)</f>
        <v>0</v>
      </c>
      <c r="BL746" s="17" t="s">
        <v>263</v>
      </c>
      <c r="BM746" s="227" t="s">
        <v>792</v>
      </c>
    </row>
    <row r="747" s="2" customFormat="1" ht="24.15" customHeight="1">
      <c r="A747" s="38"/>
      <c r="B747" s="39"/>
      <c r="C747" s="215" t="s">
        <v>793</v>
      </c>
      <c r="D747" s="215" t="s">
        <v>138</v>
      </c>
      <c r="E747" s="216" t="s">
        <v>794</v>
      </c>
      <c r="F747" s="217" t="s">
        <v>795</v>
      </c>
      <c r="G747" s="218" t="s">
        <v>164</v>
      </c>
      <c r="H747" s="219">
        <v>1</v>
      </c>
      <c r="I747" s="220"/>
      <c r="J747" s="221">
        <f>ROUND(I747*H747,2)</f>
        <v>0</v>
      </c>
      <c r="K747" s="222"/>
      <c r="L747" s="44"/>
      <c r="M747" s="223" t="s">
        <v>1</v>
      </c>
      <c r="N747" s="224" t="s">
        <v>39</v>
      </c>
      <c r="O747" s="91"/>
      <c r="P747" s="225">
        <f>O747*H747</f>
        <v>0</v>
      </c>
      <c r="Q747" s="225">
        <v>4.0000000000000003E-05</v>
      </c>
      <c r="R747" s="225">
        <f>Q747*H747</f>
        <v>4.0000000000000003E-05</v>
      </c>
      <c r="S747" s="225">
        <v>0</v>
      </c>
      <c r="T747" s="226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27" t="s">
        <v>263</v>
      </c>
      <c r="AT747" s="227" t="s">
        <v>138</v>
      </c>
      <c r="AU747" s="227" t="s">
        <v>143</v>
      </c>
      <c r="AY747" s="17" t="s">
        <v>135</v>
      </c>
      <c r="BE747" s="228">
        <f>IF(N747="základní",J747,0)</f>
        <v>0</v>
      </c>
      <c r="BF747" s="228">
        <f>IF(N747="snížená",J747,0)</f>
        <v>0</v>
      </c>
      <c r="BG747" s="228">
        <f>IF(N747="zákl. přenesená",J747,0)</f>
        <v>0</v>
      </c>
      <c r="BH747" s="228">
        <f>IF(N747="sníž. přenesená",J747,0)</f>
        <v>0</v>
      </c>
      <c r="BI747" s="228">
        <f>IF(N747="nulová",J747,0)</f>
        <v>0</v>
      </c>
      <c r="BJ747" s="17" t="s">
        <v>143</v>
      </c>
      <c r="BK747" s="228">
        <f>ROUND(I747*H747,2)</f>
        <v>0</v>
      </c>
      <c r="BL747" s="17" t="s">
        <v>263</v>
      </c>
      <c r="BM747" s="227" t="s">
        <v>796</v>
      </c>
    </row>
    <row r="748" s="2" customFormat="1" ht="24.15" customHeight="1">
      <c r="A748" s="38"/>
      <c r="B748" s="39"/>
      <c r="C748" s="262" t="s">
        <v>797</v>
      </c>
      <c r="D748" s="262" t="s">
        <v>413</v>
      </c>
      <c r="E748" s="263" t="s">
        <v>798</v>
      </c>
      <c r="F748" s="264" t="s">
        <v>799</v>
      </c>
      <c r="G748" s="265" t="s">
        <v>164</v>
      </c>
      <c r="H748" s="266">
        <v>1</v>
      </c>
      <c r="I748" s="267"/>
      <c r="J748" s="268">
        <f>ROUND(I748*H748,2)</f>
        <v>0</v>
      </c>
      <c r="K748" s="269"/>
      <c r="L748" s="270"/>
      <c r="M748" s="271" t="s">
        <v>1</v>
      </c>
      <c r="N748" s="272" t="s">
        <v>39</v>
      </c>
      <c r="O748" s="91"/>
      <c r="P748" s="225">
        <f>O748*H748</f>
        <v>0</v>
      </c>
      <c r="Q748" s="225">
        <v>0.0018</v>
      </c>
      <c r="R748" s="225">
        <f>Q748*H748</f>
        <v>0.0018</v>
      </c>
      <c r="S748" s="225">
        <v>0</v>
      </c>
      <c r="T748" s="226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7" t="s">
        <v>347</v>
      </c>
      <c r="AT748" s="227" t="s">
        <v>413</v>
      </c>
      <c r="AU748" s="227" t="s">
        <v>143</v>
      </c>
      <c r="AY748" s="17" t="s">
        <v>135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7" t="s">
        <v>143</v>
      </c>
      <c r="BK748" s="228">
        <f>ROUND(I748*H748,2)</f>
        <v>0</v>
      </c>
      <c r="BL748" s="17" t="s">
        <v>263</v>
      </c>
      <c r="BM748" s="227" t="s">
        <v>800</v>
      </c>
    </row>
    <row r="749" s="2" customFormat="1" ht="21.75" customHeight="1">
      <c r="A749" s="38"/>
      <c r="B749" s="39"/>
      <c r="C749" s="215" t="s">
        <v>801</v>
      </c>
      <c r="D749" s="215" t="s">
        <v>138</v>
      </c>
      <c r="E749" s="216" t="s">
        <v>802</v>
      </c>
      <c r="F749" s="217" t="s">
        <v>803</v>
      </c>
      <c r="G749" s="218" t="s">
        <v>610</v>
      </c>
      <c r="H749" s="219">
        <v>1</v>
      </c>
      <c r="I749" s="220"/>
      <c r="J749" s="221">
        <f>ROUND(I749*H749,2)</f>
        <v>0</v>
      </c>
      <c r="K749" s="222"/>
      <c r="L749" s="44"/>
      <c r="M749" s="223" t="s">
        <v>1</v>
      </c>
      <c r="N749" s="224" t="s">
        <v>39</v>
      </c>
      <c r="O749" s="91"/>
      <c r="P749" s="225">
        <f>O749*H749</f>
        <v>0</v>
      </c>
      <c r="Q749" s="225">
        <v>0.00020000000000000001</v>
      </c>
      <c r="R749" s="225">
        <f>Q749*H749</f>
        <v>0.00020000000000000001</v>
      </c>
      <c r="S749" s="225">
        <v>0</v>
      </c>
      <c r="T749" s="226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27" t="s">
        <v>263</v>
      </c>
      <c r="AT749" s="227" t="s">
        <v>138</v>
      </c>
      <c r="AU749" s="227" t="s">
        <v>143</v>
      </c>
      <c r="AY749" s="17" t="s">
        <v>135</v>
      </c>
      <c r="BE749" s="228">
        <f>IF(N749="základní",J749,0)</f>
        <v>0</v>
      </c>
      <c r="BF749" s="228">
        <f>IF(N749="snížená",J749,0)</f>
        <v>0</v>
      </c>
      <c r="BG749" s="228">
        <f>IF(N749="zákl. přenesená",J749,0)</f>
        <v>0</v>
      </c>
      <c r="BH749" s="228">
        <f>IF(N749="sníž. přenesená",J749,0)</f>
        <v>0</v>
      </c>
      <c r="BI749" s="228">
        <f>IF(N749="nulová",J749,0)</f>
        <v>0</v>
      </c>
      <c r="BJ749" s="17" t="s">
        <v>143</v>
      </c>
      <c r="BK749" s="228">
        <f>ROUND(I749*H749,2)</f>
        <v>0</v>
      </c>
      <c r="BL749" s="17" t="s">
        <v>263</v>
      </c>
      <c r="BM749" s="227" t="s">
        <v>804</v>
      </c>
    </row>
    <row r="750" s="13" customFormat="1">
      <c r="A750" s="13"/>
      <c r="B750" s="229"/>
      <c r="C750" s="230"/>
      <c r="D750" s="231" t="s">
        <v>145</v>
      </c>
      <c r="E750" s="232" t="s">
        <v>1</v>
      </c>
      <c r="F750" s="233" t="s">
        <v>539</v>
      </c>
      <c r="G750" s="230"/>
      <c r="H750" s="232" t="s">
        <v>1</v>
      </c>
      <c r="I750" s="234"/>
      <c r="J750" s="230"/>
      <c r="K750" s="230"/>
      <c r="L750" s="235"/>
      <c r="M750" s="236"/>
      <c r="N750" s="237"/>
      <c r="O750" s="237"/>
      <c r="P750" s="237"/>
      <c r="Q750" s="237"/>
      <c r="R750" s="237"/>
      <c r="S750" s="237"/>
      <c r="T750" s="238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9" t="s">
        <v>145</v>
      </c>
      <c r="AU750" s="239" t="s">
        <v>143</v>
      </c>
      <c r="AV750" s="13" t="s">
        <v>81</v>
      </c>
      <c r="AW750" s="13" t="s">
        <v>30</v>
      </c>
      <c r="AX750" s="13" t="s">
        <v>73</v>
      </c>
      <c r="AY750" s="239" t="s">
        <v>135</v>
      </c>
    </row>
    <row r="751" s="14" customFormat="1">
      <c r="A751" s="14"/>
      <c r="B751" s="240"/>
      <c r="C751" s="241"/>
      <c r="D751" s="231" t="s">
        <v>145</v>
      </c>
      <c r="E751" s="242" t="s">
        <v>1</v>
      </c>
      <c r="F751" s="243" t="s">
        <v>81</v>
      </c>
      <c r="G751" s="241"/>
      <c r="H751" s="244">
        <v>1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0" t="s">
        <v>145</v>
      </c>
      <c r="AU751" s="250" t="s">
        <v>143</v>
      </c>
      <c r="AV751" s="14" t="s">
        <v>143</v>
      </c>
      <c r="AW751" s="14" t="s">
        <v>30</v>
      </c>
      <c r="AX751" s="14" t="s">
        <v>81</v>
      </c>
      <c r="AY751" s="250" t="s">
        <v>135</v>
      </c>
    </row>
    <row r="752" s="2" customFormat="1" ht="24.15" customHeight="1">
      <c r="A752" s="38"/>
      <c r="B752" s="39"/>
      <c r="C752" s="262" t="s">
        <v>805</v>
      </c>
      <c r="D752" s="262" t="s">
        <v>413</v>
      </c>
      <c r="E752" s="263" t="s">
        <v>806</v>
      </c>
      <c r="F752" s="264" t="s">
        <v>807</v>
      </c>
      <c r="G752" s="265" t="s">
        <v>164</v>
      </c>
      <c r="H752" s="266">
        <v>1</v>
      </c>
      <c r="I752" s="267"/>
      <c r="J752" s="268">
        <f>ROUND(I752*H752,2)</f>
        <v>0</v>
      </c>
      <c r="K752" s="269"/>
      <c r="L752" s="270"/>
      <c r="M752" s="271" t="s">
        <v>1</v>
      </c>
      <c r="N752" s="272" t="s">
        <v>39</v>
      </c>
      <c r="O752" s="91"/>
      <c r="P752" s="225">
        <f>O752*H752</f>
        <v>0</v>
      </c>
      <c r="Q752" s="225">
        <v>0.0022000000000000001</v>
      </c>
      <c r="R752" s="225">
        <f>Q752*H752</f>
        <v>0.0022000000000000001</v>
      </c>
      <c r="S752" s="225">
        <v>0</v>
      </c>
      <c r="T752" s="226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347</v>
      </c>
      <c r="AT752" s="227" t="s">
        <v>413</v>
      </c>
      <c r="AU752" s="227" t="s">
        <v>143</v>
      </c>
      <c r="AY752" s="17" t="s">
        <v>135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143</v>
      </c>
      <c r="BK752" s="228">
        <f>ROUND(I752*H752,2)</f>
        <v>0</v>
      </c>
      <c r="BL752" s="17" t="s">
        <v>263</v>
      </c>
      <c r="BM752" s="227" t="s">
        <v>808</v>
      </c>
    </row>
    <row r="753" s="14" customFormat="1">
      <c r="A753" s="14"/>
      <c r="B753" s="240"/>
      <c r="C753" s="241"/>
      <c r="D753" s="231" t="s">
        <v>145</v>
      </c>
      <c r="E753" s="242" t="s">
        <v>1</v>
      </c>
      <c r="F753" s="243" t="s">
        <v>81</v>
      </c>
      <c r="G753" s="241"/>
      <c r="H753" s="244">
        <v>1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0" t="s">
        <v>145</v>
      </c>
      <c r="AU753" s="250" t="s">
        <v>143</v>
      </c>
      <c r="AV753" s="14" t="s">
        <v>143</v>
      </c>
      <c r="AW753" s="14" t="s">
        <v>30</v>
      </c>
      <c r="AX753" s="14" t="s">
        <v>81</v>
      </c>
      <c r="AY753" s="250" t="s">
        <v>135</v>
      </c>
    </row>
    <row r="754" s="2" customFormat="1" ht="16.5" customHeight="1">
      <c r="A754" s="38"/>
      <c r="B754" s="39"/>
      <c r="C754" s="262" t="s">
        <v>809</v>
      </c>
      <c r="D754" s="262" t="s">
        <v>413</v>
      </c>
      <c r="E754" s="263" t="s">
        <v>810</v>
      </c>
      <c r="F754" s="264" t="s">
        <v>811</v>
      </c>
      <c r="G754" s="265" t="s">
        <v>766</v>
      </c>
      <c r="H754" s="266">
        <v>1</v>
      </c>
      <c r="I754" s="267"/>
      <c r="J754" s="268">
        <f>ROUND(I754*H754,2)</f>
        <v>0</v>
      </c>
      <c r="K754" s="269"/>
      <c r="L754" s="270"/>
      <c r="M754" s="271" t="s">
        <v>1</v>
      </c>
      <c r="N754" s="272" t="s">
        <v>39</v>
      </c>
      <c r="O754" s="91"/>
      <c r="P754" s="225">
        <f>O754*H754</f>
        <v>0</v>
      </c>
      <c r="Q754" s="225">
        <v>0.00097999999999999997</v>
      </c>
      <c r="R754" s="225">
        <f>Q754*H754</f>
        <v>0.00097999999999999997</v>
      </c>
      <c r="S754" s="225">
        <v>0</v>
      </c>
      <c r="T754" s="226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7" t="s">
        <v>347</v>
      </c>
      <c r="AT754" s="227" t="s">
        <v>413</v>
      </c>
      <c r="AU754" s="227" t="s">
        <v>143</v>
      </c>
      <c r="AY754" s="17" t="s">
        <v>135</v>
      </c>
      <c r="BE754" s="228">
        <f>IF(N754="základní",J754,0)</f>
        <v>0</v>
      </c>
      <c r="BF754" s="228">
        <f>IF(N754="snížená",J754,0)</f>
        <v>0</v>
      </c>
      <c r="BG754" s="228">
        <f>IF(N754="zákl. přenesená",J754,0)</f>
        <v>0</v>
      </c>
      <c r="BH754" s="228">
        <f>IF(N754="sníž. přenesená",J754,0)</f>
        <v>0</v>
      </c>
      <c r="BI754" s="228">
        <f>IF(N754="nulová",J754,0)</f>
        <v>0</v>
      </c>
      <c r="BJ754" s="17" t="s">
        <v>143</v>
      </c>
      <c r="BK754" s="228">
        <f>ROUND(I754*H754,2)</f>
        <v>0</v>
      </c>
      <c r="BL754" s="17" t="s">
        <v>263</v>
      </c>
      <c r="BM754" s="227" t="s">
        <v>812</v>
      </c>
    </row>
    <row r="755" s="2" customFormat="1" ht="24.15" customHeight="1">
      <c r="A755" s="38"/>
      <c r="B755" s="39"/>
      <c r="C755" s="215" t="s">
        <v>813</v>
      </c>
      <c r="D755" s="215" t="s">
        <v>138</v>
      </c>
      <c r="E755" s="216" t="s">
        <v>814</v>
      </c>
      <c r="F755" s="217" t="s">
        <v>815</v>
      </c>
      <c r="G755" s="218" t="s">
        <v>164</v>
      </c>
      <c r="H755" s="219">
        <v>1</v>
      </c>
      <c r="I755" s="220"/>
      <c r="J755" s="221">
        <f>ROUND(I755*H755,2)</f>
        <v>0</v>
      </c>
      <c r="K755" s="222"/>
      <c r="L755" s="44"/>
      <c r="M755" s="223" t="s">
        <v>1</v>
      </c>
      <c r="N755" s="224" t="s">
        <v>39</v>
      </c>
      <c r="O755" s="91"/>
      <c r="P755" s="225">
        <f>O755*H755</f>
        <v>0</v>
      </c>
      <c r="Q755" s="225">
        <v>6.0000000000000002E-05</v>
      </c>
      <c r="R755" s="225">
        <f>Q755*H755</f>
        <v>6.0000000000000002E-05</v>
      </c>
      <c r="S755" s="225">
        <v>0</v>
      </c>
      <c r="T755" s="226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27" t="s">
        <v>263</v>
      </c>
      <c r="AT755" s="227" t="s">
        <v>138</v>
      </c>
      <c r="AU755" s="227" t="s">
        <v>143</v>
      </c>
      <c r="AY755" s="17" t="s">
        <v>135</v>
      </c>
      <c r="BE755" s="228">
        <f>IF(N755="základní",J755,0)</f>
        <v>0</v>
      </c>
      <c r="BF755" s="228">
        <f>IF(N755="snížená",J755,0)</f>
        <v>0</v>
      </c>
      <c r="BG755" s="228">
        <f>IF(N755="zákl. přenesená",J755,0)</f>
        <v>0</v>
      </c>
      <c r="BH755" s="228">
        <f>IF(N755="sníž. přenesená",J755,0)</f>
        <v>0</v>
      </c>
      <c r="BI755" s="228">
        <f>IF(N755="nulová",J755,0)</f>
        <v>0</v>
      </c>
      <c r="BJ755" s="17" t="s">
        <v>143</v>
      </c>
      <c r="BK755" s="228">
        <f>ROUND(I755*H755,2)</f>
        <v>0</v>
      </c>
      <c r="BL755" s="17" t="s">
        <v>263</v>
      </c>
      <c r="BM755" s="227" t="s">
        <v>816</v>
      </c>
    </row>
    <row r="756" s="13" customFormat="1">
      <c r="A756" s="13"/>
      <c r="B756" s="229"/>
      <c r="C756" s="230"/>
      <c r="D756" s="231" t="s">
        <v>145</v>
      </c>
      <c r="E756" s="232" t="s">
        <v>1</v>
      </c>
      <c r="F756" s="233" t="s">
        <v>817</v>
      </c>
      <c r="G756" s="230"/>
      <c r="H756" s="232" t="s">
        <v>1</v>
      </c>
      <c r="I756" s="234"/>
      <c r="J756" s="230"/>
      <c r="K756" s="230"/>
      <c r="L756" s="235"/>
      <c r="M756" s="236"/>
      <c r="N756" s="237"/>
      <c r="O756" s="237"/>
      <c r="P756" s="237"/>
      <c r="Q756" s="237"/>
      <c r="R756" s="237"/>
      <c r="S756" s="237"/>
      <c r="T756" s="23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9" t="s">
        <v>145</v>
      </c>
      <c r="AU756" s="239" t="s">
        <v>143</v>
      </c>
      <c r="AV756" s="13" t="s">
        <v>81</v>
      </c>
      <c r="AW756" s="13" t="s">
        <v>30</v>
      </c>
      <c r="AX756" s="13" t="s">
        <v>73</v>
      </c>
      <c r="AY756" s="239" t="s">
        <v>135</v>
      </c>
    </row>
    <row r="757" s="14" customFormat="1">
      <c r="A757" s="14"/>
      <c r="B757" s="240"/>
      <c r="C757" s="241"/>
      <c r="D757" s="231" t="s">
        <v>145</v>
      </c>
      <c r="E757" s="242" t="s">
        <v>1</v>
      </c>
      <c r="F757" s="243" t="s">
        <v>81</v>
      </c>
      <c r="G757" s="241"/>
      <c r="H757" s="244">
        <v>1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0" t="s">
        <v>145</v>
      </c>
      <c r="AU757" s="250" t="s">
        <v>143</v>
      </c>
      <c r="AV757" s="14" t="s">
        <v>143</v>
      </c>
      <c r="AW757" s="14" t="s">
        <v>30</v>
      </c>
      <c r="AX757" s="14" t="s">
        <v>73</v>
      </c>
      <c r="AY757" s="250" t="s">
        <v>135</v>
      </c>
    </row>
    <row r="758" s="15" customFormat="1">
      <c r="A758" s="15"/>
      <c r="B758" s="251"/>
      <c r="C758" s="252"/>
      <c r="D758" s="231" t="s">
        <v>145</v>
      </c>
      <c r="E758" s="253" t="s">
        <v>1</v>
      </c>
      <c r="F758" s="254" t="s">
        <v>153</v>
      </c>
      <c r="G758" s="252"/>
      <c r="H758" s="255">
        <v>1</v>
      </c>
      <c r="I758" s="256"/>
      <c r="J758" s="252"/>
      <c r="K758" s="252"/>
      <c r="L758" s="257"/>
      <c r="M758" s="258"/>
      <c r="N758" s="259"/>
      <c r="O758" s="259"/>
      <c r="P758" s="259"/>
      <c r="Q758" s="259"/>
      <c r="R758" s="259"/>
      <c r="S758" s="259"/>
      <c r="T758" s="260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1" t="s">
        <v>145</v>
      </c>
      <c r="AU758" s="261" t="s">
        <v>143</v>
      </c>
      <c r="AV758" s="15" t="s">
        <v>142</v>
      </c>
      <c r="AW758" s="15" t="s">
        <v>30</v>
      </c>
      <c r="AX758" s="15" t="s">
        <v>81</v>
      </c>
      <c r="AY758" s="261" t="s">
        <v>135</v>
      </c>
    </row>
    <row r="759" s="2" customFormat="1" ht="33" customHeight="1">
      <c r="A759" s="38"/>
      <c r="B759" s="39"/>
      <c r="C759" s="262" t="s">
        <v>818</v>
      </c>
      <c r="D759" s="262" t="s">
        <v>413</v>
      </c>
      <c r="E759" s="263" t="s">
        <v>819</v>
      </c>
      <c r="F759" s="264" t="s">
        <v>820</v>
      </c>
      <c r="G759" s="265" t="s">
        <v>164</v>
      </c>
      <c r="H759" s="266">
        <v>1</v>
      </c>
      <c r="I759" s="267"/>
      <c r="J759" s="268">
        <f>ROUND(I759*H759,2)</f>
        <v>0</v>
      </c>
      <c r="K759" s="269"/>
      <c r="L759" s="270"/>
      <c r="M759" s="271" t="s">
        <v>1</v>
      </c>
      <c r="N759" s="272" t="s">
        <v>39</v>
      </c>
      <c r="O759" s="91"/>
      <c r="P759" s="225">
        <f>O759*H759</f>
        <v>0</v>
      </c>
      <c r="Q759" s="225">
        <v>0.00038000000000000002</v>
      </c>
      <c r="R759" s="225">
        <f>Q759*H759</f>
        <v>0.00038000000000000002</v>
      </c>
      <c r="S759" s="225">
        <v>0</v>
      </c>
      <c r="T759" s="226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27" t="s">
        <v>347</v>
      </c>
      <c r="AT759" s="227" t="s">
        <v>413</v>
      </c>
      <c r="AU759" s="227" t="s">
        <v>143</v>
      </c>
      <c r="AY759" s="17" t="s">
        <v>135</v>
      </c>
      <c r="BE759" s="228">
        <f>IF(N759="základní",J759,0)</f>
        <v>0</v>
      </c>
      <c r="BF759" s="228">
        <f>IF(N759="snížená",J759,0)</f>
        <v>0</v>
      </c>
      <c r="BG759" s="228">
        <f>IF(N759="zákl. přenesená",J759,0)</f>
        <v>0</v>
      </c>
      <c r="BH759" s="228">
        <f>IF(N759="sníž. přenesená",J759,0)</f>
        <v>0</v>
      </c>
      <c r="BI759" s="228">
        <f>IF(N759="nulová",J759,0)</f>
        <v>0</v>
      </c>
      <c r="BJ759" s="17" t="s">
        <v>143</v>
      </c>
      <c r="BK759" s="228">
        <f>ROUND(I759*H759,2)</f>
        <v>0</v>
      </c>
      <c r="BL759" s="17" t="s">
        <v>263</v>
      </c>
      <c r="BM759" s="227" t="s">
        <v>821</v>
      </c>
    </row>
    <row r="760" s="2" customFormat="1" ht="16.5" customHeight="1">
      <c r="A760" s="38"/>
      <c r="B760" s="39"/>
      <c r="C760" s="215" t="s">
        <v>822</v>
      </c>
      <c r="D760" s="215" t="s">
        <v>138</v>
      </c>
      <c r="E760" s="216" t="s">
        <v>823</v>
      </c>
      <c r="F760" s="217" t="s">
        <v>824</v>
      </c>
      <c r="G760" s="218" t="s">
        <v>164</v>
      </c>
      <c r="H760" s="219">
        <v>4</v>
      </c>
      <c r="I760" s="220"/>
      <c r="J760" s="221">
        <f>ROUND(I760*H760,2)</f>
        <v>0</v>
      </c>
      <c r="K760" s="222"/>
      <c r="L760" s="44"/>
      <c r="M760" s="223" t="s">
        <v>1</v>
      </c>
      <c r="N760" s="224" t="s">
        <v>39</v>
      </c>
      <c r="O760" s="91"/>
      <c r="P760" s="225">
        <f>O760*H760</f>
        <v>0</v>
      </c>
      <c r="Q760" s="225">
        <v>0</v>
      </c>
      <c r="R760" s="225">
        <f>Q760*H760</f>
        <v>0</v>
      </c>
      <c r="S760" s="225">
        <v>0.00122</v>
      </c>
      <c r="T760" s="226">
        <f>S760*H760</f>
        <v>0.0048799999999999998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263</v>
      </c>
      <c r="AT760" s="227" t="s">
        <v>138</v>
      </c>
      <c r="AU760" s="227" t="s">
        <v>143</v>
      </c>
      <c r="AY760" s="17" t="s">
        <v>135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143</v>
      </c>
      <c r="BK760" s="228">
        <f>ROUND(I760*H760,2)</f>
        <v>0</v>
      </c>
      <c r="BL760" s="17" t="s">
        <v>263</v>
      </c>
      <c r="BM760" s="227" t="s">
        <v>825</v>
      </c>
    </row>
    <row r="761" s="13" customFormat="1">
      <c r="A761" s="13"/>
      <c r="B761" s="229"/>
      <c r="C761" s="230"/>
      <c r="D761" s="231" t="s">
        <v>145</v>
      </c>
      <c r="E761" s="232" t="s">
        <v>1</v>
      </c>
      <c r="F761" s="233" t="s">
        <v>826</v>
      </c>
      <c r="G761" s="230"/>
      <c r="H761" s="232" t="s">
        <v>1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9" t="s">
        <v>145</v>
      </c>
      <c r="AU761" s="239" t="s">
        <v>143</v>
      </c>
      <c r="AV761" s="13" t="s">
        <v>81</v>
      </c>
      <c r="AW761" s="13" t="s">
        <v>30</v>
      </c>
      <c r="AX761" s="13" t="s">
        <v>73</v>
      </c>
      <c r="AY761" s="239" t="s">
        <v>135</v>
      </c>
    </row>
    <row r="762" s="14" customFormat="1">
      <c r="A762" s="14"/>
      <c r="B762" s="240"/>
      <c r="C762" s="241"/>
      <c r="D762" s="231" t="s">
        <v>145</v>
      </c>
      <c r="E762" s="242" t="s">
        <v>1</v>
      </c>
      <c r="F762" s="243" t="s">
        <v>534</v>
      </c>
      <c r="G762" s="241"/>
      <c r="H762" s="244">
        <v>2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145</v>
      </c>
      <c r="AU762" s="250" t="s">
        <v>143</v>
      </c>
      <c r="AV762" s="14" t="s">
        <v>143</v>
      </c>
      <c r="AW762" s="14" t="s">
        <v>30</v>
      </c>
      <c r="AX762" s="14" t="s">
        <v>73</v>
      </c>
      <c r="AY762" s="250" t="s">
        <v>135</v>
      </c>
    </row>
    <row r="763" s="13" customFormat="1">
      <c r="A763" s="13"/>
      <c r="B763" s="229"/>
      <c r="C763" s="230"/>
      <c r="D763" s="231" t="s">
        <v>145</v>
      </c>
      <c r="E763" s="232" t="s">
        <v>1</v>
      </c>
      <c r="F763" s="233" t="s">
        <v>539</v>
      </c>
      <c r="G763" s="230"/>
      <c r="H763" s="232" t="s">
        <v>1</v>
      </c>
      <c r="I763" s="234"/>
      <c r="J763" s="230"/>
      <c r="K763" s="230"/>
      <c r="L763" s="235"/>
      <c r="M763" s="236"/>
      <c r="N763" s="237"/>
      <c r="O763" s="237"/>
      <c r="P763" s="237"/>
      <c r="Q763" s="237"/>
      <c r="R763" s="237"/>
      <c r="S763" s="237"/>
      <c r="T763" s="23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9" t="s">
        <v>145</v>
      </c>
      <c r="AU763" s="239" t="s">
        <v>143</v>
      </c>
      <c r="AV763" s="13" t="s">
        <v>81</v>
      </c>
      <c r="AW763" s="13" t="s">
        <v>30</v>
      </c>
      <c r="AX763" s="13" t="s">
        <v>73</v>
      </c>
      <c r="AY763" s="239" t="s">
        <v>135</v>
      </c>
    </row>
    <row r="764" s="14" customFormat="1">
      <c r="A764" s="14"/>
      <c r="B764" s="240"/>
      <c r="C764" s="241"/>
      <c r="D764" s="231" t="s">
        <v>145</v>
      </c>
      <c r="E764" s="242" t="s">
        <v>1</v>
      </c>
      <c r="F764" s="243" t="s">
        <v>81</v>
      </c>
      <c r="G764" s="241"/>
      <c r="H764" s="244">
        <v>1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145</v>
      </c>
      <c r="AU764" s="250" t="s">
        <v>143</v>
      </c>
      <c r="AV764" s="14" t="s">
        <v>143</v>
      </c>
      <c r="AW764" s="14" t="s">
        <v>30</v>
      </c>
      <c r="AX764" s="14" t="s">
        <v>73</v>
      </c>
      <c r="AY764" s="250" t="s">
        <v>135</v>
      </c>
    </row>
    <row r="765" s="13" customFormat="1">
      <c r="A765" s="13"/>
      <c r="B765" s="229"/>
      <c r="C765" s="230"/>
      <c r="D765" s="231" t="s">
        <v>145</v>
      </c>
      <c r="E765" s="232" t="s">
        <v>1</v>
      </c>
      <c r="F765" s="233" t="s">
        <v>788</v>
      </c>
      <c r="G765" s="230"/>
      <c r="H765" s="232" t="s">
        <v>1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9" t="s">
        <v>145</v>
      </c>
      <c r="AU765" s="239" t="s">
        <v>143</v>
      </c>
      <c r="AV765" s="13" t="s">
        <v>81</v>
      </c>
      <c r="AW765" s="13" t="s">
        <v>30</v>
      </c>
      <c r="AX765" s="13" t="s">
        <v>73</v>
      </c>
      <c r="AY765" s="239" t="s">
        <v>135</v>
      </c>
    </row>
    <row r="766" s="14" customFormat="1">
      <c r="A766" s="14"/>
      <c r="B766" s="240"/>
      <c r="C766" s="241"/>
      <c r="D766" s="231" t="s">
        <v>145</v>
      </c>
      <c r="E766" s="242" t="s">
        <v>1</v>
      </c>
      <c r="F766" s="243" t="s">
        <v>81</v>
      </c>
      <c r="G766" s="241"/>
      <c r="H766" s="244">
        <v>1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0" t="s">
        <v>145</v>
      </c>
      <c r="AU766" s="250" t="s">
        <v>143</v>
      </c>
      <c r="AV766" s="14" t="s">
        <v>143</v>
      </c>
      <c r="AW766" s="14" t="s">
        <v>30</v>
      </c>
      <c r="AX766" s="14" t="s">
        <v>73</v>
      </c>
      <c r="AY766" s="250" t="s">
        <v>135</v>
      </c>
    </row>
    <row r="767" s="15" customFormat="1">
      <c r="A767" s="15"/>
      <c r="B767" s="251"/>
      <c r="C767" s="252"/>
      <c r="D767" s="231" t="s">
        <v>145</v>
      </c>
      <c r="E767" s="253" t="s">
        <v>1</v>
      </c>
      <c r="F767" s="254" t="s">
        <v>153</v>
      </c>
      <c r="G767" s="252"/>
      <c r="H767" s="255">
        <v>4</v>
      </c>
      <c r="I767" s="256"/>
      <c r="J767" s="252"/>
      <c r="K767" s="252"/>
      <c r="L767" s="257"/>
      <c r="M767" s="258"/>
      <c r="N767" s="259"/>
      <c r="O767" s="259"/>
      <c r="P767" s="259"/>
      <c r="Q767" s="259"/>
      <c r="R767" s="259"/>
      <c r="S767" s="259"/>
      <c r="T767" s="260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1" t="s">
        <v>145</v>
      </c>
      <c r="AU767" s="261" t="s">
        <v>143</v>
      </c>
      <c r="AV767" s="15" t="s">
        <v>142</v>
      </c>
      <c r="AW767" s="15" t="s">
        <v>30</v>
      </c>
      <c r="AX767" s="15" t="s">
        <v>81</v>
      </c>
      <c r="AY767" s="261" t="s">
        <v>135</v>
      </c>
    </row>
    <row r="768" s="2" customFormat="1" ht="21.75" customHeight="1">
      <c r="A768" s="38"/>
      <c r="B768" s="39"/>
      <c r="C768" s="215" t="s">
        <v>827</v>
      </c>
      <c r="D768" s="215" t="s">
        <v>138</v>
      </c>
      <c r="E768" s="216" t="s">
        <v>828</v>
      </c>
      <c r="F768" s="217" t="s">
        <v>829</v>
      </c>
      <c r="G768" s="218" t="s">
        <v>164</v>
      </c>
      <c r="H768" s="219">
        <v>1</v>
      </c>
      <c r="I768" s="220"/>
      <c r="J768" s="221">
        <f>ROUND(I768*H768,2)</f>
        <v>0</v>
      </c>
      <c r="K768" s="222"/>
      <c r="L768" s="44"/>
      <c r="M768" s="223" t="s">
        <v>1</v>
      </c>
      <c r="N768" s="224" t="s">
        <v>39</v>
      </c>
      <c r="O768" s="91"/>
      <c r="P768" s="225">
        <f>O768*H768</f>
        <v>0</v>
      </c>
      <c r="Q768" s="225">
        <v>0.00014999999999999999</v>
      </c>
      <c r="R768" s="225">
        <f>Q768*H768</f>
        <v>0.00014999999999999999</v>
      </c>
      <c r="S768" s="225">
        <v>0</v>
      </c>
      <c r="T768" s="226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27" t="s">
        <v>263</v>
      </c>
      <c r="AT768" s="227" t="s">
        <v>138</v>
      </c>
      <c r="AU768" s="227" t="s">
        <v>143</v>
      </c>
      <c r="AY768" s="17" t="s">
        <v>135</v>
      </c>
      <c r="BE768" s="228">
        <f>IF(N768="základní",J768,0)</f>
        <v>0</v>
      </c>
      <c r="BF768" s="228">
        <f>IF(N768="snížená",J768,0)</f>
        <v>0</v>
      </c>
      <c r="BG768" s="228">
        <f>IF(N768="zákl. přenesená",J768,0)</f>
        <v>0</v>
      </c>
      <c r="BH768" s="228">
        <f>IF(N768="sníž. přenesená",J768,0)</f>
        <v>0</v>
      </c>
      <c r="BI768" s="228">
        <f>IF(N768="nulová",J768,0)</f>
        <v>0</v>
      </c>
      <c r="BJ768" s="17" t="s">
        <v>143</v>
      </c>
      <c r="BK768" s="228">
        <f>ROUND(I768*H768,2)</f>
        <v>0</v>
      </c>
      <c r="BL768" s="17" t="s">
        <v>263</v>
      </c>
      <c r="BM768" s="227" t="s">
        <v>830</v>
      </c>
    </row>
    <row r="769" s="13" customFormat="1">
      <c r="A769" s="13"/>
      <c r="B769" s="229"/>
      <c r="C769" s="230"/>
      <c r="D769" s="231" t="s">
        <v>145</v>
      </c>
      <c r="E769" s="232" t="s">
        <v>1</v>
      </c>
      <c r="F769" s="233" t="s">
        <v>817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145</v>
      </c>
      <c r="AU769" s="239" t="s">
        <v>143</v>
      </c>
      <c r="AV769" s="13" t="s">
        <v>81</v>
      </c>
      <c r="AW769" s="13" t="s">
        <v>30</v>
      </c>
      <c r="AX769" s="13" t="s">
        <v>73</v>
      </c>
      <c r="AY769" s="239" t="s">
        <v>135</v>
      </c>
    </row>
    <row r="770" s="14" customFormat="1">
      <c r="A770" s="14"/>
      <c r="B770" s="240"/>
      <c r="C770" s="241"/>
      <c r="D770" s="231" t="s">
        <v>145</v>
      </c>
      <c r="E770" s="242" t="s">
        <v>1</v>
      </c>
      <c r="F770" s="243" t="s">
        <v>81</v>
      </c>
      <c r="G770" s="241"/>
      <c r="H770" s="244">
        <v>1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145</v>
      </c>
      <c r="AU770" s="250" t="s">
        <v>143</v>
      </c>
      <c r="AV770" s="14" t="s">
        <v>143</v>
      </c>
      <c r="AW770" s="14" t="s">
        <v>30</v>
      </c>
      <c r="AX770" s="14" t="s">
        <v>81</v>
      </c>
      <c r="AY770" s="250" t="s">
        <v>135</v>
      </c>
    </row>
    <row r="771" s="2" customFormat="1" ht="24.15" customHeight="1">
      <c r="A771" s="38"/>
      <c r="B771" s="39"/>
      <c r="C771" s="262" t="s">
        <v>831</v>
      </c>
      <c r="D771" s="262" t="s">
        <v>413</v>
      </c>
      <c r="E771" s="263" t="s">
        <v>832</v>
      </c>
      <c r="F771" s="264" t="s">
        <v>833</v>
      </c>
      <c r="G771" s="265" t="s">
        <v>164</v>
      </c>
      <c r="H771" s="266">
        <v>1</v>
      </c>
      <c r="I771" s="267"/>
      <c r="J771" s="268">
        <f>ROUND(I771*H771,2)</f>
        <v>0</v>
      </c>
      <c r="K771" s="269"/>
      <c r="L771" s="270"/>
      <c r="M771" s="271" t="s">
        <v>1</v>
      </c>
      <c r="N771" s="272" t="s">
        <v>39</v>
      </c>
      <c r="O771" s="91"/>
      <c r="P771" s="225">
        <f>O771*H771</f>
        <v>0</v>
      </c>
      <c r="Q771" s="225">
        <v>0.00089999999999999998</v>
      </c>
      <c r="R771" s="225">
        <f>Q771*H771</f>
        <v>0.00089999999999999998</v>
      </c>
      <c r="S771" s="225">
        <v>0</v>
      </c>
      <c r="T771" s="226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27" t="s">
        <v>347</v>
      </c>
      <c r="AT771" s="227" t="s">
        <v>413</v>
      </c>
      <c r="AU771" s="227" t="s">
        <v>143</v>
      </c>
      <c r="AY771" s="17" t="s">
        <v>135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17" t="s">
        <v>143</v>
      </c>
      <c r="BK771" s="228">
        <f>ROUND(I771*H771,2)</f>
        <v>0</v>
      </c>
      <c r="BL771" s="17" t="s">
        <v>263</v>
      </c>
      <c r="BM771" s="227" t="s">
        <v>834</v>
      </c>
    </row>
    <row r="772" s="2" customFormat="1" ht="24.15" customHeight="1">
      <c r="A772" s="38"/>
      <c r="B772" s="39"/>
      <c r="C772" s="215" t="s">
        <v>835</v>
      </c>
      <c r="D772" s="215" t="s">
        <v>138</v>
      </c>
      <c r="E772" s="216" t="s">
        <v>836</v>
      </c>
      <c r="F772" s="217" t="s">
        <v>837</v>
      </c>
      <c r="G772" s="218" t="s">
        <v>164</v>
      </c>
      <c r="H772" s="219">
        <v>1</v>
      </c>
      <c r="I772" s="220"/>
      <c r="J772" s="221">
        <f>ROUND(I772*H772,2)</f>
        <v>0</v>
      </c>
      <c r="K772" s="222"/>
      <c r="L772" s="44"/>
      <c r="M772" s="223" t="s">
        <v>1</v>
      </c>
      <c r="N772" s="224" t="s">
        <v>39</v>
      </c>
      <c r="O772" s="91"/>
      <c r="P772" s="225">
        <f>O772*H772</f>
        <v>0</v>
      </c>
      <c r="Q772" s="225">
        <v>0.00027999999999999998</v>
      </c>
      <c r="R772" s="225">
        <f>Q772*H772</f>
        <v>0.00027999999999999998</v>
      </c>
      <c r="S772" s="225">
        <v>0</v>
      </c>
      <c r="T772" s="226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263</v>
      </c>
      <c r="AT772" s="227" t="s">
        <v>138</v>
      </c>
      <c r="AU772" s="227" t="s">
        <v>143</v>
      </c>
      <c r="AY772" s="17" t="s">
        <v>135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143</v>
      </c>
      <c r="BK772" s="228">
        <f>ROUND(I772*H772,2)</f>
        <v>0</v>
      </c>
      <c r="BL772" s="17" t="s">
        <v>263</v>
      </c>
      <c r="BM772" s="227" t="s">
        <v>838</v>
      </c>
    </row>
    <row r="773" s="14" customFormat="1">
      <c r="A773" s="14"/>
      <c r="B773" s="240"/>
      <c r="C773" s="241"/>
      <c r="D773" s="231" t="s">
        <v>145</v>
      </c>
      <c r="E773" s="242" t="s">
        <v>1</v>
      </c>
      <c r="F773" s="243" t="s">
        <v>81</v>
      </c>
      <c r="G773" s="241"/>
      <c r="H773" s="244">
        <v>1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0" t="s">
        <v>145</v>
      </c>
      <c r="AU773" s="250" t="s">
        <v>143</v>
      </c>
      <c r="AV773" s="14" t="s">
        <v>143</v>
      </c>
      <c r="AW773" s="14" t="s">
        <v>30</v>
      </c>
      <c r="AX773" s="14" t="s">
        <v>81</v>
      </c>
      <c r="AY773" s="250" t="s">
        <v>135</v>
      </c>
    </row>
    <row r="774" s="2" customFormat="1" ht="24.15" customHeight="1">
      <c r="A774" s="38"/>
      <c r="B774" s="39"/>
      <c r="C774" s="262" t="s">
        <v>839</v>
      </c>
      <c r="D774" s="262" t="s">
        <v>413</v>
      </c>
      <c r="E774" s="263" t="s">
        <v>840</v>
      </c>
      <c r="F774" s="264" t="s">
        <v>841</v>
      </c>
      <c r="G774" s="265" t="s">
        <v>164</v>
      </c>
      <c r="H774" s="266">
        <v>1</v>
      </c>
      <c r="I774" s="267"/>
      <c r="J774" s="268">
        <f>ROUND(I774*H774,2)</f>
        <v>0</v>
      </c>
      <c r="K774" s="269"/>
      <c r="L774" s="270"/>
      <c r="M774" s="271" t="s">
        <v>1</v>
      </c>
      <c r="N774" s="272" t="s">
        <v>39</v>
      </c>
      <c r="O774" s="91"/>
      <c r="P774" s="225">
        <f>O774*H774</f>
        <v>0</v>
      </c>
      <c r="Q774" s="225">
        <v>0.00025999999999999998</v>
      </c>
      <c r="R774" s="225">
        <f>Q774*H774</f>
        <v>0.00025999999999999998</v>
      </c>
      <c r="S774" s="225">
        <v>0</v>
      </c>
      <c r="T774" s="226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7" t="s">
        <v>347</v>
      </c>
      <c r="AT774" s="227" t="s">
        <v>413</v>
      </c>
      <c r="AU774" s="227" t="s">
        <v>143</v>
      </c>
      <c r="AY774" s="17" t="s">
        <v>135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17" t="s">
        <v>143</v>
      </c>
      <c r="BK774" s="228">
        <f>ROUND(I774*H774,2)</f>
        <v>0</v>
      </c>
      <c r="BL774" s="17" t="s">
        <v>263</v>
      </c>
      <c r="BM774" s="227" t="s">
        <v>842</v>
      </c>
    </row>
    <row r="775" s="2" customFormat="1" ht="16.5" customHeight="1">
      <c r="A775" s="38"/>
      <c r="B775" s="39"/>
      <c r="C775" s="215" t="s">
        <v>843</v>
      </c>
      <c r="D775" s="215" t="s">
        <v>138</v>
      </c>
      <c r="E775" s="216" t="s">
        <v>844</v>
      </c>
      <c r="F775" s="217" t="s">
        <v>845</v>
      </c>
      <c r="G775" s="218" t="s">
        <v>164</v>
      </c>
      <c r="H775" s="219">
        <v>2</v>
      </c>
      <c r="I775" s="220"/>
      <c r="J775" s="221">
        <f>ROUND(I775*H775,2)</f>
        <v>0</v>
      </c>
      <c r="K775" s="222"/>
      <c r="L775" s="44"/>
      <c r="M775" s="223" t="s">
        <v>1</v>
      </c>
      <c r="N775" s="224" t="s">
        <v>39</v>
      </c>
      <c r="O775" s="91"/>
      <c r="P775" s="225">
        <f>O775*H775</f>
        <v>0</v>
      </c>
      <c r="Q775" s="225">
        <v>0.00031</v>
      </c>
      <c r="R775" s="225">
        <f>Q775*H775</f>
        <v>0.00062</v>
      </c>
      <c r="S775" s="225">
        <v>0</v>
      </c>
      <c r="T775" s="226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27" t="s">
        <v>263</v>
      </c>
      <c r="AT775" s="227" t="s">
        <v>138</v>
      </c>
      <c r="AU775" s="227" t="s">
        <v>143</v>
      </c>
      <c r="AY775" s="17" t="s">
        <v>135</v>
      </c>
      <c r="BE775" s="228">
        <f>IF(N775="základní",J775,0)</f>
        <v>0</v>
      </c>
      <c r="BF775" s="228">
        <f>IF(N775="snížená",J775,0)</f>
        <v>0</v>
      </c>
      <c r="BG775" s="228">
        <f>IF(N775="zákl. přenesená",J775,0)</f>
        <v>0</v>
      </c>
      <c r="BH775" s="228">
        <f>IF(N775="sníž. přenesená",J775,0)</f>
        <v>0</v>
      </c>
      <c r="BI775" s="228">
        <f>IF(N775="nulová",J775,0)</f>
        <v>0</v>
      </c>
      <c r="BJ775" s="17" t="s">
        <v>143</v>
      </c>
      <c r="BK775" s="228">
        <f>ROUND(I775*H775,2)</f>
        <v>0</v>
      </c>
      <c r="BL775" s="17" t="s">
        <v>263</v>
      </c>
      <c r="BM775" s="227" t="s">
        <v>846</v>
      </c>
    </row>
    <row r="776" s="13" customFormat="1">
      <c r="A776" s="13"/>
      <c r="B776" s="229"/>
      <c r="C776" s="230"/>
      <c r="D776" s="231" t="s">
        <v>145</v>
      </c>
      <c r="E776" s="232" t="s">
        <v>1</v>
      </c>
      <c r="F776" s="233" t="s">
        <v>847</v>
      </c>
      <c r="G776" s="230"/>
      <c r="H776" s="232" t="s">
        <v>1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9" t="s">
        <v>145</v>
      </c>
      <c r="AU776" s="239" t="s">
        <v>143</v>
      </c>
      <c r="AV776" s="13" t="s">
        <v>81</v>
      </c>
      <c r="AW776" s="13" t="s">
        <v>30</v>
      </c>
      <c r="AX776" s="13" t="s">
        <v>73</v>
      </c>
      <c r="AY776" s="239" t="s">
        <v>135</v>
      </c>
    </row>
    <row r="777" s="14" customFormat="1">
      <c r="A777" s="14"/>
      <c r="B777" s="240"/>
      <c r="C777" s="241"/>
      <c r="D777" s="231" t="s">
        <v>145</v>
      </c>
      <c r="E777" s="242" t="s">
        <v>1</v>
      </c>
      <c r="F777" s="243" t="s">
        <v>81</v>
      </c>
      <c r="G777" s="241"/>
      <c r="H777" s="244">
        <v>1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145</v>
      </c>
      <c r="AU777" s="250" t="s">
        <v>143</v>
      </c>
      <c r="AV777" s="14" t="s">
        <v>143</v>
      </c>
      <c r="AW777" s="14" t="s">
        <v>30</v>
      </c>
      <c r="AX777" s="14" t="s">
        <v>73</v>
      </c>
      <c r="AY777" s="250" t="s">
        <v>135</v>
      </c>
    </row>
    <row r="778" s="13" customFormat="1">
      <c r="A778" s="13"/>
      <c r="B778" s="229"/>
      <c r="C778" s="230"/>
      <c r="D778" s="231" t="s">
        <v>145</v>
      </c>
      <c r="E778" s="232" t="s">
        <v>1</v>
      </c>
      <c r="F778" s="233" t="s">
        <v>182</v>
      </c>
      <c r="G778" s="230"/>
      <c r="H778" s="232" t="s">
        <v>1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9" t="s">
        <v>145</v>
      </c>
      <c r="AU778" s="239" t="s">
        <v>143</v>
      </c>
      <c r="AV778" s="13" t="s">
        <v>81</v>
      </c>
      <c r="AW778" s="13" t="s">
        <v>30</v>
      </c>
      <c r="AX778" s="13" t="s">
        <v>73</v>
      </c>
      <c r="AY778" s="239" t="s">
        <v>135</v>
      </c>
    </row>
    <row r="779" s="14" customFormat="1">
      <c r="A779" s="14"/>
      <c r="B779" s="240"/>
      <c r="C779" s="241"/>
      <c r="D779" s="231" t="s">
        <v>145</v>
      </c>
      <c r="E779" s="242" t="s">
        <v>1</v>
      </c>
      <c r="F779" s="243" t="s">
        <v>81</v>
      </c>
      <c r="G779" s="241"/>
      <c r="H779" s="244">
        <v>1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145</v>
      </c>
      <c r="AU779" s="250" t="s">
        <v>143</v>
      </c>
      <c r="AV779" s="14" t="s">
        <v>143</v>
      </c>
      <c r="AW779" s="14" t="s">
        <v>30</v>
      </c>
      <c r="AX779" s="14" t="s">
        <v>73</v>
      </c>
      <c r="AY779" s="250" t="s">
        <v>135</v>
      </c>
    </row>
    <row r="780" s="15" customFormat="1">
      <c r="A780" s="15"/>
      <c r="B780" s="251"/>
      <c r="C780" s="252"/>
      <c r="D780" s="231" t="s">
        <v>145</v>
      </c>
      <c r="E780" s="253" t="s">
        <v>1</v>
      </c>
      <c r="F780" s="254" t="s">
        <v>153</v>
      </c>
      <c r="G780" s="252"/>
      <c r="H780" s="255">
        <v>2</v>
      </c>
      <c r="I780" s="256"/>
      <c r="J780" s="252"/>
      <c r="K780" s="252"/>
      <c r="L780" s="257"/>
      <c r="M780" s="258"/>
      <c r="N780" s="259"/>
      <c r="O780" s="259"/>
      <c r="P780" s="259"/>
      <c r="Q780" s="259"/>
      <c r="R780" s="259"/>
      <c r="S780" s="259"/>
      <c r="T780" s="260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61" t="s">
        <v>145</v>
      </c>
      <c r="AU780" s="261" t="s">
        <v>143</v>
      </c>
      <c r="AV780" s="15" t="s">
        <v>142</v>
      </c>
      <c r="AW780" s="15" t="s">
        <v>30</v>
      </c>
      <c r="AX780" s="15" t="s">
        <v>81</v>
      </c>
      <c r="AY780" s="261" t="s">
        <v>135</v>
      </c>
    </row>
    <row r="781" s="2" customFormat="1" ht="16.5" customHeight="1">
      <c r="A781" s="38"/>
      <c r="B781" s="39"/>
      <c r="C781" s="215" t="s">
        <v>848</v>
      </c>
      <c r="D781" s="215" t="s">
        <v>138</v>
      </c>
      <c r="E781" s="216" t="s">
        <v>849</v>
      </c>
      <c r="F781" s="217" t="s">
        <v>850</v>
      </c>
      <c r="G781" s="218" t="s">
        <v>610</v>
      </c>
      <c r="H781" s="219">
        <v>1</v>
      </c>
      <c r="I781" s="220"/>
      <c r="J781" s="221">
        <f>ROUND(I781*H781,2)</f>
        <v>0</v>
      </c>
      <c r="K781" s="222"/>
      <c r="L781" s="44"/>
      <c r="M781" s="223" t="s">
        <v>1</v>
      </c>
      <c r="N781" s="224" t="s">
        <v>39</v>
      </c>
      <c r="O781" s="91"/>
      <c r="P781" s="225">
        <f>O781*H781</f>
        <v>0</v>
      </c>
      <c r="Q781" s="225">
        <v>0</v>
      </c>
      <c r="R781" s="225">
        <f>Q781*H781</f>
        <v>0</v>
      </c>
      <c r="S781" s="225">
        <v>0.00085999999999999998</v>
      </c>
      <c r="T781" s="226">
        <f>S781*H781</f>
        <v>0.00085999999999999998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27" t="s">
        <v>263</v>
      </c>
      <c r="AT781" s="227" t="s">
        <v>138</v>
      </c>
      <c r="AU781" s="227" t="s">
        <v>143</v>
      </c>
      <c r="AY781" s="17" t="s">
        <v>135</v>
      </c>
      <c r="BE781" s="228">
        <f>IF(N781="základní",J781,0)</f>
        <v>0</v>
      </c>
      <c r="BF781" s="228">
        <f>IF(N781="snížená",J781,0)</f>
        <v>0</v>
      </c>
      <c r="BG781" s="228">
        <f>IF(N781="zákl. přenesená",J781,0)</f>
        <v>0</v>
      </c>
      <c r="BH781" s="228">
        <f>IF(N781="sníž. přenesená",J781,0)</f>
        <v>0</v>
      </c>
      <c r="BI781" s="228">
        <f>IF(N781="nulová",J781,0)</f>
        <v>0</v>
      </c>
      <c r="BJ781" s="17" t="s">
        <v>143</v>
      </c>
      <c r="BK781" s="228">
        <f>ROUND(I781*H781,2)</f>
        <v>0</v>
      </c>
      <c r="BL781" s="17" t="s">
        <v>263</v>
      </c>
      <c r="BM781" s="227" t="s">
        <v>851</v>
      </c>
    </row>
    <row r="782" s="13" customFormat="1">
      <c r="A782" s="13"/>
      <c r="B782" s="229"/>
      <c r="C782" s="230"/>
      <c r="D782" s="231" t="s">
        <v>145</v>
      </c>
      <c r="E782" s="232" t="s">
        <v>1</v>
      </c>
      <c r="F782" s="233" t="s">
        <v>788</v>
      </c>
      <c r="G782" s="230"/>
      <c r="H782" s="232" t="s">
        <v>1</v>
      </c>
      <c r="I782" s="234"/>
      <c r="J782" s="230"/>
      <c r="K782" s="230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145</v>
      </c>
      <c r="AU782" s="239" t="s">
        <v>143</v>
      </c>
      <c r="AV782" s="13" t="s">
        <v>81</v>
      </c>
      <c r="AW782" s="13" t="s">
        <v>30</v>
      </c>
      <c r="AX782" s="13" t="s">
        <v>73</v>
      </c>
      <c r="AY782" s="239" t="s">
        <v>135</v>
      </c>
    </row>
    <row r="783" s="14" customFormat="1">
      <c r="A783" s="14"/>
      <c r="B783" s="240"/>
      <c r="C783" s="241"/>
      <c r="D783" s="231" t="s">
        <v>145</v>
      </c>
      <c r="E783" s="242" t="s">
        <v>1</v>
      </c>
      <c r="F783" s="243" t="s">
        <v>81</v>
      </c>
      <c r="G783" s="241"/>
      <c r="H783" s="244">
        <v>1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145</v>
      </c>
      <c r="AU783" s="250" t="s">
        <v>143</v>
      </c>
      <c r="AV783" s="14" t="s">
        <v>143</v>
      </c>
      <c r="AW783" s="14" t="s">
        <v>30</v>
      </c>
      <c r="AX783" s="14" t="s">
        <v>73</v>
      </c>
      <c r="AY783" s="250" t="s">
        <v>135</v>
      </c>
    </row>
    <row r="784" s="15" customFormat="1">
      <c r="A784" s="15"/>
      <c r="B784" s="251"/>
      <c r="C784" s="252"/>
      <c r="D784" s="231" t="s">
        <v>145</v>
      </c>
      <c r="E784" s="253" t="s">
        <v>1</v>
      </c>
      <c r="F784" s="254" t="s">
        <v>153</v>
      </c>
      <c r="G784" s="252"/>
      <c r="H784" s="255">
        <v>1</v>
      </c>
      <c r="I784" s="256"/>
      <c r="J784" s="252"/>
      <c r="K784" s="252"/>
      <c r="L784" s="257"/>
      <c r="M784" s="258"/>
      <c r="N784" s="259"/>
      <c r="O784" s="259"/>
      <c r="P784" s="259"/>
      <c r="Q784" s="259"/>
      <c r="R784" s="259"/>
      <c r="S784" s="259"/>
      <c r="T784" s="260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61" t="s">
        <v>145</v>
      </c>
      <c r="AU784" s="261" t="s">
        <v>143</v>
      </c>
      <c r="AV784" s="15" t="s">
        <v>142</v>
      </c>
      <c r="AW784" s="15" t="s">
        <v>30</v>
      </c>
      <c r="AX784" s="15" t="s">
        <v>81</v>
      </c>
      <c r="AY784" s="261" t="s">
        <v>135</v>
      </c>
    </row>
    <row r="785" s="2" customFormat="1" ht="24.15" customHeight="1">
      <c r="A785" s="38"/>
      <c r="B785" s="39"/>
      <c r="C785" s="215" t="s">
        <v>852</v>
      </c>
      <c r="D785" s="215" t="s">
        <v>138</v>
      </c>
      <c r="E785" s="216" t="s">
        <v>853</v>
      </c>
      <c r="F785" s="217" t="s">
        <v>854</v>
      </c>
      <c r="G785" s="218" t="s">
        <v>369</v>
      </c>
      <c r="H785" s="219">
        <v>0.065000000000000002</v>
      </c>
      <c r="I785" s="220"/>
      <c r="J785" s="221">
        <f>ROUND(I785*H785,2)</f>
        <v>0</v>
      </c>
      <c r="K785" s="222"/>
      <c r="L785" s="44"/>
      <c r="M785" s="223" t="s">
        <v>1</v>
      </c>
      <c r="N785" s="224" t="s">
        <v>39</v>
      </c>
      <c r="O785" s="91"/>
      <c r="P785" s="225">
        <f>O785*H785</f>
        <v>0</v>
      </c>
      <c r="Q785" s="225">
        <v>0</v>
      </c>
      <c r="R785" s="225">
        <f>Q785*H785</f>
        <v>0</v>
      </c>
      <c r="S785" s="225">
        <v>0</v>
      </c>
      <c r="T785" s="226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27" t="s">
        <v>263</v>
      </c>
      <c r="AT785" s="227" t="s">
        <v>138</v>
      </c>
      <c r="AU785" s="227" t="s">
        <v>143</v>
      </c>
      <c r="AY785" s="17" t="s">
        <v>135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17" t="s">
        <v>143</v>
      </c>
      <c r="BK785" s="228">
        <f>ROUND(I785*H785,2)</f>
        <v>0</v>
      </c>
      <c r="BL785" s="17" t="s">
        <v>263</v>
      </c>
      <c r="BM785" s="227" t="s">
        <v>855</v>
      </c>
    </row>
    <row r="786" s="2" customFormat="1" ht="24.15" customHeight="1">
      <c r="A786" s="38"/>
      <c r="B786" s="39"/>
      <c r="C786" s="215" t="s">
        <v>856</v>
      </c>
      <c r="D786" s="215" t="s">
        <v>138</v>
      </c>
      <c r="E786" s="216" t="s">
        <v>857</v>
      </c>
      <c r="F786" s="217" t="s">
        <v>858</v>
      </c>
      <c r="G786" s="218" t="s">
        <v>369</v>
      </c>
      <c r="H786" s="219">
        <v>0.065000000000000002</v>
      </c>
      <c r="I786" s="220"/>
      <c r="J786" s="221">
        <f>ROUND(I786*H786,2)</f>
        <v>0</v>
      </c>
      <c r="K786" s="222"/>
      <c r="L786" s="44"/>
      <c r="M786" s="223" t="s">
        <v>1</v>
      </c>
      <c r="N786" s="224" t="s">
        <v>39</v>
      </c>
      <c r="O786" s="91"/>
      <c r="P786" s="225">
        <f>O786*H786</f>
        <v>0</v>
      </c>
      <c r="Q786" s="225">
        <v>0</v>
      </c>
      <c r="R786" s="225">
        <f>Q786*H786</f>
        <v>0</v>
      </c>
      <c r="S786" s="225">
        <v>0</v>
      </c>
      <c r="T786" s="226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27" t="s">
        <v>263</v>
      </c>
      <c r="AT786" s="227" t="s">
        <v>138</v>
      </c>
      <c r="AU786" s="227" t="s">
        <v>143</v>
      </c>
      <c r="AY786" s="17" t="s">
        <v>135</v>
      </c>
      <c r="BE786" s="228">
        <f>IF(N786="základní",J786,0)</f>
        <v>0</v>
      </c>
      <c r="BF786" s="228">
        <f>IF(N786="snížená",J786,0)</f>
        <v>0</v>
      </c>
      <c r="BG786" s="228">
        <f>IF(N786="zákl. přenesená",J786,0)</f>
        <v>0</v>
      </c>
      <c r="BH786" s="228">
        <f>IF(N786="sníž. přenesená",J786,0)</f>
        <v>0</v>
      </c>
      <c r="BI786" s="228">
        <f>IF(N786="nulová",J786,0)</f>
        <v>0</v>
      </c>
      <c r="BJ786" s="17" t="s">
        <v>143</v>
      </c>
      <c r="BK786" s="228">
        <f>ROUND(I786*H786,2)</f>
        <v>0</v>
      </c>
      <c r="BL786" s="17" t="s">
        <v>263</v>
      </c>
      <c r="BM786" s="227" t="s">
        <v>859</v>
      </c>
    </row>
    <row r="787" s="2" customFormat="1" ht="24.15" customHeight="1">
      <c r="A787" s="38"/>
      <c r="B787" s="39"/>
      <c r="C787" s="215" t="s">
        <v>860</v>
      </c>
      <c r="D787" s="215" t="s">
        <v>138</v>
      </c>
      <c r="E787" s="216" t="s">
        <v>861</v>
      </c>
      <c r="F787" s="217" t="s">
        <v>862</v>
      </c>
      <c r="G787" s="218" t="s">
        <v>369</v>
      </c>
      <c r="H787" s="219">
        <v>0.065000000000000002</v>
      </c>
      <c r="I787" s="220"/>
      <c r="J787" s="221">
        <f>ROUND(I787*H787,2)</f>
        <v>0</v>
      </c>
      <c r="K787" s="222"/>
      <c r="L787" s="44"/>
      <c r="M787" s="223" t="s">
        <v>1</v>
      </c>
      <c r="N787" s="224" t="s">
        <v>39</v>
      </c>
      <c r="O787" s="91"/>
      <c r="P787" s="225">
        <f>O787*H787</f>
        <v>0</v>
      </c>
      <c r="Q787" s="225">
        <v>0</v>
      </c>
      <c r="R787" s="225">
        <f>Q787*H787</f>
        <v>0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263</v>
      </c>
      <c r="AT787" s="227" t="s">
        <v>138</v>
      </c>
      <c r="AU787" s="227" t="s">
        <v>143</v>
      </c>
      <c r="AY787" s="17" t="s">
        <v>135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143</v>
      </c>
      <c r="BK787" s="228">
        <f>ROUND(I787*H787,2)</f>
        <v>0</v>
      </c>
      <c r="BL787" s="17" t="s">
        <v>263</v>
      </c>
      <c r="BM787" s="227" t="s">
        <v>863</v>
      </c>
    </row>
    <row r="788" s="12" customFormat="1" ht="22.8" customHeight="1">
      <c r="A788" s="12"/>
      <c r="B788" s="199"/>
      <c r="C788" s="200"/>
      <c r="D788" s="201" t="s">
        <v>72</v>
      </c>
      <c r="E788" s="213" t="s">
        <v>864</v>
      </c>
      <c r="F788" s="213" t="s">
        <v>865</v>
      </c>
      <c r="G788" s="200"/>
      <c r="H788" s="200"/>
      <c r="I788" s="203"/>
      <c r="J788" s="214">
        <f>BK788</f>
        <v>0</v>
      </c>
      <c r="K788" s="200"/>
      <c r="L788" s="205"/>
      <c r="M788" s="206"/>
      <c r="N788" s="207"/>
      <c r="O788" s="207"/>
      <c r="P788" s="208">
        <f>SUM(P789:P795)</f>
        <v>0</v>
      </c>
      <c r="Q788" s="207"/>
      <c r="R788" s="208">
        <f>SUM(R789:R795)</f>
        <v>0.0093500000000000007</v>
      </c>
      <c r="S788" s="207"/>
      <c r="T788" s="209">
        <f>SUM(T789:T795)</f>
        <v>0</v>
      </c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R788" s="210" t="s">
        <v>143</v>
      </c>
      <c r="AT788" s="211" t="s">
        <v>72</v>
      </c>
      <c r="AU788" s="211" t="s">
        <v>81</v>
      </c>
      <c r="AY788" s="210" t="s">
        <v>135</v>
      </c>
      <c r="BK788" s="212">
        <f>SUM(BK789:BK795)</f>
        <v>0</v>
      </c>
    </row>
    <row r="789" s="2" customFormat="1" ht="33" customHeight="1">
      <c r="A789" s="38"/>
      <c r="B789" s="39"/>
      <c r="C789" s="215" t="s">
        <v>866</v>
      </c>
      <c r="D789" s="215" t="s">
        <v>138</v>
      </c>
      <c r="E789" s="216" t="s">
        <v>867</v>
      </c>
      <c r="F789" s="217" t="s">
        <v>868</v>
      </c>
      <c r="G789" s="218" t="s">
        <v>610</v>
      </c>
      <c r="H789" s="219">
        <v>1</v>
      </c>
      <c r="I789" s="220"/>
      <c r="J789" s="221">
        <f>ROUND(I789*H789,2)</f>
        <v>0</v>
      </c>
      <c r="K789" s="222"/>
      <c r="L789" s="44"/>
      <c r="M789" s="223" t="s">
        <v>1</v>
      </c>
      <c r="N789" s="224" t="s">
        <v>39</v>
      </c>
      <c r="O789" s="91"/>
      <c r="P789" s="225">
        <f>O789*H789</f>
        <v>0</v>
      </c>
      <c r="Q789" s="225">
        <v>0.0091999999999999998</v>
      </c>
      <c r="R789" s="225">
        <f>Q789*H789</f>
        <v>0.0091999999999999998</v>
      </c>
      <c r="S789" s="225">
        <v>0</v>
      </c>
      <c r="T789" s="226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27" t="s">
        <v>263</v>
      </c>
      <c r="AT789" s="227" t="s">
        <v>138</v>
      </c>
      <c r="AU789" s="227" t="s">
        <v>143</v>
      </c>
      <c r="AY789" s="17" t="s">
        <v>135</v>
      </c>
      <c r="BE789" s="228">
        <f>IF(N789="základní",J789,0)</f>
        <v>0</v>
      </c>
      <c r="BF789" s="228">
        <f>IF(N789="snížená",J789,0)</f>
        <v>0</v>
      </c>
      <c r="BG789" s="228">
        <f>IF(N789="zákl. přenesená",J789,0)</f>
        <v>0</v>
      </c>
      <c r="BH789" s="228">
        <f>IF(N789="sníž. přenesená",J789,0)</f>
        <v>0</v>
      </c>
      <c r="BI789" s="228">
        <f>IF(N789="nulová",J789,0)</f>
        <v>0</v>
      </c>
      <c r="BJ789" s="17" t="s">
        <v>143</v>
      </c>
      <c r="BK789" s="228">
        <f>ROUND(I789*H789,2)</f>
        <v>0</v>
      </c>
      <c r="BL789" s="17" t="s">
        <v>263</v>
      </c>
      <c r="BM789" s="227" t="s">
        <v>869</v>
      </c>
    </row>
    <row r="790" s="14" customFormat="1">
      <c r="A790" s="14"/>
      <c r="B790" s="240"/>
      <c r="C790" s="241"/>
      <c r="D790" s="231" t="s">
        <v>145</v>
      </c>
      <c r="E790" s="242" t="s">
        <v>1</v>
      </c>
      <c r="F790" s="243" t="s">
        <v>81</v>
      </c>
      <c r="G790" s="241"/>
      <c r="H790" s="244">
        <v>1</v>
      </c>
      <c r="I790" s="245"/>
      <c r="J790" s="241"/>
      <c r="K790" s="241"/>
      <c r="L790" s="246"/>
      <c r="M790" s="247"/>
      <c r="N790" s="248"/>
      <c r="O790" s="248"/>
      <c r="P790" s="248"/>
      <c r="Q790" s="248"/>
      <c r="R790" s="248"/>
      <c r="S790" s="248"/>
      <c r="T790" s="24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0" t="s">
        <v>145</v>
      </c>
      <c r="AU790" s="250" t="s">
        <v>143</v>
      </c>
      <c r="AV790" s="14" t="s">
        <v>143</v>
      </c>
      <c r="AW790" s="14" t="s">
        <v>30</v>
      </c>
      <c r="AX790" s="14" t="s">
        <v>81</v>
      </c>
      <c r="AY790" s="250" t="s">
        <v>135</v>
      </c>
    </row>
    <row r="791" s="2" customFormat="1" ht="21.75" customHeight="1">
      <c r="A791" s="38"/>
      <c r="B791" s="39"/>
      <c r="C791" s="262" t="s">
        <v>870</v>
      </c>
      <c r="D791" s="262" t="s">
        <v>413</v>
      </c>
      <c r="E791" s="263" t="s">
        <v>871</v>
      </c>
      <c r="F791" s="264" t="s">
        <v>872</v>
      </c>
      <c r="G791" s="265" t="s">
        <v>766</v>
      </c>
      <c r="H791" s="266">
        <v>1</v>
      </c>
      <c r="I791" s="267"/>
      <c r="J791" s="268">
        <f>ROUND(I791*H791,2)</f>
        <v>0</v>
      </c>
      <c r="K791" s="269"/>
      <c r="L791" s="270"/>
      <c r="M791" s="271" t="s">
        <v>1</v>
      </c>
      <c r="N791" s="272" t="s">
        <v>39</v>
      </c>
      <c r="O791" s="91"/>
      <c r="P791" s="225">
        <f>O791*H791</f>
        <v>0</v>
      </c>
      <c r="Q791" s="225">
        <v>0.00014999999999999999</v>
      </c>
      <c r="R791" s="225">
        <f>Q791*H791</f>
        <v>0.00014999999999999999</v>
      </c>
      <c r="S791" s="225">
        <v>0</v>
      </c>
      <c r="T791" s="226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7" t="s">
        <v>347</v>
      </c>
      <c r="AT791" s="227" t="s">
        <v>413</v>
      </c>
      <c r="AU791" s="227" t="s">
        <v>143</v>
      </c>
      <c r="AY791" s="17" t="s">
        <v>135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17" t="s">
        <v>143</v>
      </c>
      <c r="BK791" s="228">
        <f>ROUND(I791*H791,2)</f>
        <v>0</v>
      </c>
      <c r="BL791" s="17" t="s">
        <v>263</v>
      </c>
      <c r="BM791" s="227" t="s">
        <v>873</v>
      </c>
    </row>
    <row r="792" s="14" customFormat="1">
      <c r="A792" s="14"/>
      <c r="B792" s="240"/>
      <c r="C792" s="241"/>
      <c r="D792" s="231" t="s">
        <v>145</v>
      </c>
      <c r="E792" s="242" t="s">
        <v>1</v>
      </c>
      <c r="F792" s="243" t="s">
        <v>81</v>
      </c>
      <c r="G792" s="241"/>
      <c r="H792" s="244">
        <v>1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145</v>
      </c>
      <c r="AU792" s="250" t="s">
        <v>143</v>
      </c>
      <c r="AV792" s="14" t="s">
        <v>143</v>
      </c>
      <c r="AW792" s="14" t="s">
        <v>30</v>
      </c>
      <c r="AX792" s="14" t="s">
        <v>81</v>
      </c>
      <c r="AY792" s="250" t="s">
        <v>135</v>
      </c>
    </row>
    <row r="793" s="2" customFormat="1" ht="24.15" customHeight="1">
      <c r="A793" s="38"/>
      <c r="B793" s="39"/>
      <c r="C793" s="215" t="s">
        <v>874</v>
      </c>
      <c r="D793" s="215" t="s">
        <v>138</v>
      </c>
      <c r="E793" s="216" t="s">
        <v>875</v>
      </c>
      <c r="F793" s="217" t="s">
        <v>876</v>
      </c>
      <c r="G793" s="218" t="s">
        <v>369</v>
      </c>
      <c r="H793" s="219">
        <v>0.0089999999999999993</v>
      </c>
      <c r="I793" s="220"/>
      <c r="J793" s="221">
        <f>ROUND(I793*H793,2)</f>
        <v>0</v>
      </c>
      <c r="K793" s="222"/>
      <c r="L793" s="44"/>
      <c r="M793" s="223" t="s">
        <v>1</v>
      </c>
      <c r="N793" s="224" t="s">
        <v>39</v>
      </c>
      <c r="O793" s="91"/>
      <c r="P793" s="225">
        <f>O793*H793</f>
        <v>0</v>
      </c>
      <c r="Q793" s="225">
        <v>0</v>
      </c>
      <c r="R793" s="225">
        <f>Q793*H793</f>
        <v>0</v>
      </c>
      <c r="S793" s="225">
        <v>0</v>
      </c>
      <c r="T793" s="226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27" t="s">
        <v>263</v>
      </c>
      <c r="AT793" s="227" t="s">
        <v>138</v>
      </c>
      <c r="AU793" s="227" t="s">
        <v>143</v>
      </c>
      <c r="AY793" s="17" t="s">
        <v>135</v>
      </c>
      <c r="BE793" s="228">
        <f>IF(N793="základní",J793,0)</f>
        <v>0</v>
      </c>
      <c r="BF793" s="228">
        <f>IF(N793="snížená",J793,0)</f>
        <v>0</v>
      </c>
      <c r="BG793" s="228">
        <f>IF(N793="zákl. přenesená",J793,0)</f>
        <v>0</v>
      </c>
      <c r="BH793" s="228">
        <f>IF(N793="sníž. přenesená",J793,0)</f>
        <v>0</v>
      </c>
      <c r="BI793" s="228">
        <f>IF(N793="nulová",J793,0)</f>
        <v>0</v>
      </c>
      <c r="BJ793" s="17" t="s">
        <v>143</v>
      </c>
      <c r="BK793" s="228">
        <f>ROUND(I793*H793,2)</f>
        <v>0</v>
      </c>
      <c r="BL793" s="17" t="s">
        <v>263</v>
      </c>
      <c r="BM793" s="227" t="s">
        <v>877</v>
      </c>
    </row>
    <row r="794" s="2" customFormat="1" ht="24.15" customHeight="1">
      <c r="A794" s="38"/>
      <c r="B794" s="39"/>
      <c r="C794" s="215" t="s">
        <v>878</v>
      </c>
      <c r="D794" s="215" t="s">
        <v>138</v>
      </c>
      <c r="E794" s="216" t="s">
        <v>879</v>
      </c>
      <c r="F794" s="217" t="s">
        <v>880</v>
      </c>
      <c r="G794" s="218" t="s">
        <v>369</v>
      </c>
      <c r="H794" s="219">
        <v>0.0089999999999999993</v>
      </c>
      <c r="I794" s="220"/>
      <c r="J794" s="221">
        <f>ROUND(I794*H794,2)</f>
        <v>0</v>
      </c>
      <c r="K794" s="222"/>
      <c r="L794" s="44"/>
      <c r="M794" s="223" t="s">
        <v>1</v>
      </c>
      <c r="N794" s="224" t="s">
        <v>39</v>
      </c>
      <c r="O794" s="91"/>
      <c r="P794" s="225">
        <f>O794*H794</f>
        <v>0</v>
      </c>
      <c r="Q794" s="225">
        <v>0</v>
      </c>
      <c r="R794" s="225">
        <f>Q794*H794</f>
        <v>0</v>
      </c>
      <c r="S794" s="225">
        <v>0</v>
      </c>
      <c r="T794" s="226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27" t="s">
        <v>263</v>
      </c>
      <c r="AT794" s="227" t="s">
        <v>138</v>
      </c>
      <c r="AU794" s="227" t="s">
        <v>143</v>
      </c>
      <c r="AY794" s="17" t="s">
        <v>135</v>
      </c>
      <c r="BE794" s="228">
        <f>IF(N794="základní",J794,0)</f>
        <v>0</v>
      </c>
      <c r="BF794" s="228">
        <f>IF(N794="snížená",J794,0)</f>
        <v>0</v>
      </c>
      <c r="BG794" s="228">
        <f>IF(N794="zákl. přenesená",J794,0)</f>
        <v>0</v>
      </c>
      <c r="BH794" s="228">
        <f>IF(N794="sníž. přenesená",J794,0)</f>
        <v>0</v>
      </c>
      <c r="BI794" s="228">
        <f>IF(N794="nulová",J794,0)</f>
        <v>0</v>
      </c>
      <c r="BJ794" s="17" t="s">
        <v>143</v>
      </c>
      <c r="BK794" s="228">
        <f>ROUND(I794*H794,2)</f>
        <v>0</v>
      </c>
      <c r="BL794" s="17" t="s">
        <v>263</v>
      </c>
      <c r="BM794" s="227" t="s">
        <v>881</v>
      </c>
    </row>
    <row r="795" s="2" customFormat="1" ht="24.15" customHeight="1">
      <c r="A795" s="38"/>
      <c r="B795" s="39"/>
      <c r="C795" s="215" t="s">
        <v>882</v>
      </c>
      <c r="D795" s="215" t="s">
        <v>138</v>
      </c>
      <c r="E795" s="216" t="s">
        <v>883</v>
      </c>
      <c r="F795" s="217" t="s">
        <v>884</v>
      </c>
      <c r="G795" s="218" t="s">
        <v>369</v>
      </c>
      <c r="H795" s="219">
        <v>0.0089999999999999993</v>
      </c>
      <c r="I795" s="220"/>
      <c r="J795" s="221">
        <f>ROUND(I795*H795,2)</f>
        <v>0</v>
      </c>
      <c r="K795" s="222"/>
      <c r="L795" s="44"/>
      <c r="M795" s="223" t="s">
        <v>1</v>
      </c>
      <c r="N795" s="224" t="s">
        <v>39</v>
      </c>
      <c r="O795" s="91"/>
      <c r="P795" s="225">
        <f>O795*H795</f>
        <v>0</v>
      </c>
      <c r="Q795" s="225">
        <v>0</v>
      </c>
      <c r="R795" s="225">
        <f>Q795*H795</f>
        <v>0</v>
      </c>
      <c r="S795" s="225">
        <v>0</v>
      </c>
      <c r="T795" s="226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27" t="s">
        <v>263</v>
      </c>
      <c r="AT795" s="227" t="s">
        <v>138</v>
      </c>
      <c r="AU795" s="227" t="s">
        <v>143</v>
      </c>
      <c r="AY795" s="17" t="s">
        <v>135</v>
      </c>
      <c r="BE795" s="228">
        <f>IF(N795="základní",J795,0)</f>
        <v>0</v>
      </c>
      <c r="BF795" s="228">
        <f>IF(N795="snížená",J795,0)</f>
        <v>0</v>
      </c>
      <c r="BG795" s="228">
        <f>IF(N795="zákl. přenesená",J795,0)</f>
        <v>0</v>
      </c>
      <c r="BH795" s="228">
        <f>IF(N795="sníž. přenesená",J795,0)</f>
        <v>0</v>
      </c>
      <c r="BI795" s="228">
        <f>IF(N795="nulová",J795,0)</f>
        <v>0</v>
      </c>
      <c r="BJ795" s="17" t="s">
        <v>143</v>
      </c>
      <c r="BK795" s="228">
        <f>ROUND(I795*H795,2)</f>
        <v>0</v>
      </c>
      <c r="BL795" s="17" t="s">
        <v>263</v>
      </c>
      <c r="BM795" s="227" t="s">
        <v>885</v>
      </c>
    </row>
    <row r="796" s="12" customFormat="1" ht="22.8" customHeight="1">
      <c r="A796" s="12"/>
      <c r="B796" s="199"/>
      <c r="C796" s="200"/>
      <c r="D796" s="201" t="s">
        <v>72</v>
      </c>
      <c r="E796" s="213" t="s">
        <v>886</v>
      </c>
      <c r="F796" s="213" t="s">
        <v>887</v>
      </c>
      <c r="G796" s="200"/>
      <c r="H796" s="200"/>
      <c r="I796" s="203"/>
      <c r="J796" s="214">
        <f>BK796</f>
        <v>0</v>
      </c>
      <c r="K796" s="200"/>
      <c r="L796" s="205"/>
      <c r="M796" s="206"/>
      <c r="N796" s="207"/>
      <c r="O796" s="207"/>
      <c r="P796" s="208">
        <f>SUM(P797:P847)</f>
        <v>0</v>
      </c>
      <c r="Q796" s="207"/>
      <c r="R796" s="208">
        <f>SUM(R797:R847)</f>
        <v>0.00069000000000000008</v>
      </c>
      <c r="S796" s="207"/>
      <c r="T796" s="209">
        <f>SUM(T797:T847)</f>
        <v>0.23360999999999998</v>
      </c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R796" s="210" t="s">
        <v>143</v>
      </c>
      <c r="AT796" s="211" t="s">
        <v>72</v>
      </c>
      <c r="AU796" s="211" t="s">
        <v>81</v>
      </c>
      <c r="AY796" s="210" t="s">
        <v>135</v>
      </c>
      <c r="BK796" s="212">
        <f>SUM(BK797:BK847)</f>
        <v>0</v>
      </c>
    </row>
    <row r="797" s="2" customFormat="1" ht="21.75" customHeight="1">
      <c r="A797" s="38"/>
      <c r="B797" s="39"/>
      <c r="C797" s="215" t="s">
        <v>888</v>
      </c>
      <c r="D797" s="215" t="s">
        <v>138</v>
      </c>
      <c r="E797" s="216" t="s">
        <v>889</v>
      </c>
      <c r="F797" s="217" t="s">
        <v>890</v>
      </c>
      <c r="G797" s="218" t="s">
        <v>721</v>
      </c>
      <c r="H797" s="219">
        <v>18</v>
      </c>
      <c r="I797" s="220"/>
      <c r="J797" s="221">
        <f>ROUND(I797*H797,2)</f>
        <v>0</v>
      </c>
      <c r="K797" s="222"/>
      <c r="L797" s="44"/>
      <c r="M797" s="223" t="s">
        <v>1</v>
      </c>
      <c r="N797" s="224" t="s">
        <v>39</v>
      </c>
      <c r="O797" s="91"/>
      <c r="P797" s="225">
        <f>O797*H797</f>
        <v>0</v>
      </c>
      <c r="Q797" s="225">
        <v>0</v>
      </c>
      <c r="R797" s="225">
        <f>Q797*H797</f>
        <v>0</v>
      </c>
      <c r="S797" s="225">
        <v>0</v>
      </c>
      <c r="T797" s="226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27" t="s">
        <v>263</v>
      </c>
      <c r="AT797" s="227" t="s">
        <v>138</v>
      </c>
      <c r="AU797" s="227" t="s">
        <v>143</v>
      </c>
      <c r="AY797" s="17" t="s">
        <v>135</v>
      </c>
      <c r="BE797" s="228">
        <f>IF(N797="základní",J797,0)</f>
        <v>0</v>
      </c>
      <c r="BF797" s="228">
        <f>IF(N797="snížená",J797,0)</f>
        <v>0</v>
      </c>
      <c r="BG797" s="228">
        <f>IF(N797="zákl. přenesená",J797,0)</f>
        <v>0</v>
      </c>
      <c r="BH797" s="228">
        <f>IF(N797="sníž. přenesená",J797,0)</f>
        <v>0</v>
      </c>
      <c r="BI797" s="228">
        <f>IF(N797="nulová",J797,0)</f>
        <v>0</v>
      </c>
      <c r="BJ797" s="17" t="s">
        <v>143</v>
      </c>
      <c r="BK797" s="228">
        <f>ROUND(I797*H797,2)</f>
        <v>0</v>
      </c>
      <c r="BL797" s="17" t="s">
        <v>263</v>
      </c>
      <c r="BM797" s="227" t="s">
        <v>891</v>
      </c>
    </row>
    <row r="798" s="14" customFormat="1">
      <c r="A798" s="14"/>
      <c r="B798" s="240"/>
      <c r="C798" s="241"/>
      <c r="D798" s="231" t="s">
        <v>145</v>
      </c>
      <c r="E798" s="242" t="s">
        <v>1</v>
      </c>
      <c r="F798" s="243" t="s">
        <v>892</v>
      </c>
      <c r="G798" s="241"/>
      <c r="H798" s="244">
        <v>18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145</v>
      </c>
      <c r="AU798" s="250" t="s">
        <v>143</v>
      </c>
      <c r="AV798" s="14" t="s">
        <v>143</v>
      </c>
      <c r="AW798" s="14" t="s">
        <v>30</v>
      </c>
      <c r="AX798" s="14" t="s">
        <v>81</v>
      </c>
      <c r="AY798" s="250" t="s">
        <v>135</v>
      </c>
    </row>
    <row r="799" s="2" customFormat="1" ht="24.15" customHeight="1">
      <c r="A799" s="38"/>
      <c r="B799" s="39"/>
      <c r="C799" s="215" t="s">
        <v>893</v>
      </c>
      <c r="D799" s="215" t="s">
        <v>138</v>
      </c>
      <c r="E799" s="216" t="s">
        <v>894</v>
      </c>
      <c r="F799" s="217" t="s">
        <v>895</v>
      </c>
      <c r="G799" s="218" t="s">
        <v>164</v>
      </c>
      <c r="H799" s="219">
        <v>9</v>
      </c>
      <c r="I799" s="220"/>
      <c r="J799" s="221">
        <f>ROUND(I799*H799,2)</f>
        <v>0</v>
      </c>
      <c r="K799" s="222"/>
      <c r="L799" s="44"/>
      <c r="M799" s="223" t="s">
        <v>1</v>
      </c>
      <c r="N799" s="224" t="s">
        <v>39</v>
      </c>
      <c r="O799" s="91"/>
      <c r="P799" s="225">
        <f>O799*H799</f>
        <v>0</v>
      </c>
      <c r="Q799" s="225">
        <v>0</v>
      </c>
      <c r="R799" s="225">
        <f>Q799*H799</f>
        <v>0</v>
      </c>
      <c r="S799" s="225">
        <v>0</v>
      </c>
      <c r="T799" s="226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27" t="s">
        <v>263</v>
      </c>
      <c r="AT799" s="227" t="s">
        <v>138</v>
      </c>
      <c r="AU799" s="227" t="s">
        <v>143</v>
      </c>
      <c r="AY799" s="17" t="s">
        <v>135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17" t="s">
        <v>143</v>
      </c>
      <c r="BK799" s="228">
        <f>ROUND(I799*H799,2)</f>
        <v>0</v>
      </c>
      <c r="BL799" s="17" t="s">
        <v>263</v>
      </c>
      <c r="BM799" s="227" t="s">
        <v>896</v>
      </c>
    </row>
    <row r="800" s="14" customFormat="1">
      <c r="A800" s="14"/>
      <c r="B800" s="240"/>
      <c r="C800" s="241"/>
      <c r="D800" s="231" t="s">
        <v>145</v>
      </c>
      <c r="E800" s="242" t="s">
        <v>1</v>
      </c>
      <c r="F800" s="243" t="s">
        <v>194</v>
      </c>
      <c r="G800" s="241"/>
      <c r="H800" s="244">
        <v>9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145</v>
      </c>
      <c r="AU800" s="250" t="s">
        <v>143</v>
      </c>
      <c r="AV800" s="14" t="s">
        <v>143</v>
      </c>
      <c r="AW800" s="14" t="s">
        <v>30</v>
      </c>
      <c r="AX800" s="14" t="s">
        <v>81</v>
      </c>
      <c r="AY800" s="250" t="s">
        <v>135</v>
      </c>
    </row>
    <row r="801" s="2" customFormat="1" ht="24.15" customHeight="1">
      <c r="A801" s="38"/>
      <c r="B801" s="39"/>
      <c r="C801" s="215" t="s">
        <v>897</v>
      </c>
      <c r="D801" s="215" t="s">
        <v>138</v>
      </c>
      <c r="E801" s="216" t="s">
        <v>898</v>
      </c>
      <c r="F801" s="217" t="s">
        <v>899</v>
      </c>
      <c r="G801" s="218" t="s">
        <v>164</v>
      </c>
      <c r="H801" s="219">
        <v>1</v>
      </c>
      <c r="I801" s="220"/>
      <c r="J801" s="221">
        <f>ROUND(I801*H801,2)</f>
        <v>0</v>
      </c>
      <c r="K801" s="222"/>
      <c r="L801" s="44"/>
      <c r="M801" s="223" t="s">
        <v>1</v>
      </c>
      <c r="N801" s="224" t="s">
        <v>39</v>
      </c>
      <c r="O801" s="91"/>
      <c r="P801" s="225">
        <f>O801*H801</f>
        <v>0</v>
      </c>
      <c r="Q801" s="225">
        <v>0</v>
      </c>
      <c r="R801" s="225">
        <f>Q801*H801</f>
        <v>0</v>
      </c>
      <c r="S801" s="225">
        <v>0</v>
      </c>
      <c r="T801" s="226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27" t="s">
        <v>263</v>
      </c>
      <c r="AT801" s="227" t="s">
        <v>138</v>
      </c>
      <c r="AU801" s="227" t="s">
        <v>143</v>
      </c>
      <c r="AY801" s="17" t="s">
        <v>135</v>
      </c>
      <c r="BE801" s="228">
        <f>IF(N801="základní",J801,0)</f>
        <v>0</v>
      </c>
      <c r="BF801" s="228">
        <f>IF(N801="snížená",J801,0)</f>
        <v>0</v>
      </c>
      <c r="BG801" s="228">
        <f>IF(N801="zákl. přenesená",J801,0)</f>
        <v>0</v>
      </c>
      <c r="BH801" s="228">
        <f>IF(N801="sníž. přenesená",J801,0)</f>
        <v>0</v>
      </c>
      <c r="BI801" s="228">
        <f>IF(N801="nulová",J801,0)</f>
        <v>0</v>
      </c>
      <c r="BJ801" s="17" t="s">
        <v>143</v>
      </c>
      <c r="BK801" s="228">
        <f>ROUND(I801*H801,2)</f>
        <v>0</v>
      </c>
      <c r="BL801" s="17" t="s">
        <v>263</v>
      </c>
      <c r="BM801" s="227" t="s">
        <v>900</v>
      </c>
    </row>
    <row r="802" s="13" customFormat="1">
      <c r="A802" s="13"/>
      <c r="B802" s="229"/>
      <c r="C802" s="230"/>
      <c r="D802" s="231" t="s">
        <v>145</v>
      </c>
      <c r="E802" s="232" t="s">
        <v>1</v>
      </c>
      <c r="F802" s="233" t="s">
        <v>184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145</v>
      </c>
      <c r="AU802" s="239" t="s">
        <v>143</v>
      </c>
      <c r="AV802" s="13" t="s">
        <v>81</v>
      </c>
      <c r="AW802" s="13" t="s">
        <v>30</v>
      </c>
      <c r="AX802" s="13" t="s">
        <v>73</v>
      </c>
      <c r="AY802" s="239" t="s">
        <v>135</v>
      </c>
    </row>
    <row r="803" s="14" customFormat="1">
      <c r="A803" s="14"/>
      <c r="B803" s="240"/>
      <c r="C803" s="241"/>
      <c r="D803" s="231" t="s">
        <v>145</v>
      </c>
      <c r="E803" s="242" t="s">
        <v>1</v>
      </c>
      <c r="F803" s="243" t="s">
        <v>81</v>
      </c>
      <c r="G803" s="241"/>
      <c r="H803" s="244">
        <v>1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145</v>
      </c>
      <c r="AU803" s="250" t="s">
        <v>143</v>
      </c>
      <c r="AV803" s="14" t="s">
        <v>143</v>
      </c>
      <c r="AW803" s="14" t="s">
        <v>30</v>
      </c>
      <c r="AX803" s="14" t="s">
        <v>81</v>
      </c>
      <c r="AY803" s="250" t="s">
        <v>135</v>
      </c>
    </row>
    <row r="804" s="2" customFormat="1" ht="24.15" customHeight="1">
      <c r="A804" s="38"/>
      <c r="B804" s="39"/>
      <c r="C804" s="215" t="s">
        <v>901</v>
      </c>
      <c r="D804" s="215" t="s">
        <v>138</v>
      </c>
      <c r="E804" s="216" t="s">
        <v>902</v>
      </c>
      <c r="F804" s="217" t="s">
        <v>903</v>
      </c>
      <c r="G804" s="218" t="s">
        <v>164</v>
      </c>
      <c r="H804" s="219">
        <v>1</v>
      </c>
      <c r="I804" s="220"/>
      <c r="J804" s="221">
        <f>ROUND(I804*H804,2)</f>
        <v>0</v>
      </c>
      <c r="K804" s="222"/>
      <c r="L804" s="44"/>
      <c r="M804" s="223" t="s">
        <v>1</v>
      </c>
      <c r="N804" s="224" t="s">
        <v>39</v>
      </c>
      <c r="O804" s="91"/>
      <c r="P804" s="225">
        <f>O804*H804</f>
        <v>0</v>
      </c>
      <c r="Q804" s="225">
        <v>5.0000000000000002E-05</v>
      </c>
      <c r="R804" s="225">
        <f>Q804*H804</f>
        <v>5.0000000000000002E-05</v>
      </c>
      <c r="S804" s="225">
        <v>0.01235</v>
      </c>
      <c r="T804" s="226">
        <f>S804*H804</f>
        <v>0.01235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27" t="s">
        <v>263</v>
      </c>
      <c r="AT804" s="227" t="s">
        <v>138</v>
      </c>
      <c r="AU804" s="227" t="s">
        <v>143</v>
      </c>
      <c r="AY804" s="17" t="s">
        <v>135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17" t="s">
        <v>143</v>
      </c>
      <c r="BK804" s="228">
        <f>ROUND(I804*H804,2)</f>
        <v>0</v>
      </c>
      <c r="BL804" s="17" t="s">
        <v>263</v>
      </c>
      <c r="BM804" s="227" t="s">
        <v>904</v>
      </c>
    </row>
    <row r="805" s="13" customFormat="1">
      <c r="A805" s="13"/>
      <c r="B805" s="229"/>
      <c r="C805" s="230"/>
      <c r="D805" s="231" t="s">
        <v>145</v>
      </c>
      <c r="E805" s="232" t="s">
        <v>1</v>
      </c>
      <c r="F805" s="233" t="s">
        <v>184</v>
      </c>
      <c r="G805" s="230"/>
      <c r="H805" s="232" t="s">
        <v>1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9" t="s">
        <v>145</v>
      </c>
      <c r="AU805" s="239" t="s">
        <v>143</v>
      </c>
      <c r="AV805" s="13" t="s">
        <v>81</v>
      </c>
      <c r="AW805" s="13" t="s">
        <v>30</v>
      </c>
      <c r="AX805" s="13" t="s">
        <v>73</v>
      </c>
      <c r="AY805" s="239" t="s">
        <v>135</v>
      </c>
    </row>
    <row r="806" s="14" customFormat="1">
      <c r="A806" s="14"/>
      <c r="B806" s="240"/>
      <c r="C806" s="241"/>
      <c r="D806" s="231" t="s">
        <v>145</v>
      </c>
      <c r="E806" s="242" t="s">
        <v>1</v>
      </c>
      <c r="F806" s="243" t="s">
        <v>81</v>
      </c>
      <c r="G806" s="241"/>
      <c r="H806" s="244">
        <v>1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145</v>
      </c>
      <c r="AU806" s="250" t="s">
        <v>143</v>
      </c>
      <c r="AV806" s="14" t="s">
        <v>143</v>
      </c>
      <c r="AW806" s="14" t="s">
        <v>30</v>
      </c>
      <c r="AX806" s="14" t="s">
        <v>73</v>
      </c>
      <c r="AY806" s="250" t="s">
        <v>135</v>
      </c>
    </row>
    <row r="807" s="15" customFormat="1">
      <c r="A807" s="15"/>
      <c r="B807" s="251"/>
      <c r="C807" s="252"/>
      <c r="D807" s="231" t="s">
        <v>145</v>
      </c>
      <c r="E807" s="253" t="s">
        <v>1</v>
      </c>
      <c r="F807" s="254" t="s">
        <v>153</v>
      </c>
      <c r="G807" s="252"/>
      <c r="H807" s="255">
        <v>1</v>
      </c>
      <c r="I807" s="256"/>
      <c r="J807" s="252"/>
      <c r="K807" s="252"/>
      <c r="L807" s="257"/>
      <c r="M807" s="258"/>
      <c r="N807" s="259"/>
      <c r="O807" s="259"/>
      <c r="P807" s="259"/>
      <c r="Q807" s="259"/>
      <c r="R807" s="259"/>
      <c r="S807" s="259"/>
      <c r="T807" s="260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61" t="s">
        <v>145</v>
      </c>
      <c r="AU807" s="261" t="s">
        <v>143</v>
      </c>
      <c r="AV807" s="15" t="s">
        <v>142</v>
      </c>
      <c r="AW807" s="15" t="s">
        <v>30</v>
      </c>
      <c r="AX807" s="15" t="s">
        <v>81</v>
      </c>
      <c r="AY807" s="261" t="s">
        <v>135</v>
      </c>
    </row>
    <row r="808" s="2" customFormat="1" ht="24.15" customHeight="1">
      <c r="A808" s="38"/>
      <c r="B808" s="39"/>
      <c r="C808" s="215" t="s">
        <v>905</v>
      </c>
      <c r="D808" s="215" t="s">
        <v>138</v>
      </c>
      <c r="E808" s="216" t="s">
        <v>906</v>
      </c>
      <c r="F808" s="217" t="s">
        <v>907</v>
      </c>
      <c r="G808" s="218" t="s">
        <v>164</v>
      </c>
      <c r="H808" s="219">
        <v>7</v>
      </c>
      <c r="I808" s="220"/>
      <c r="J808" s="221">
        <f>ROUND(I808*H808,2)</f>
        <v>0</v>
      </c>
      <c r="K808" s="222"/>
      <c r="L808" s="44"/>
      <c r="M808" s="223" t="s">
        <v>1</v>
      </c>
      <c r="N808" s="224" t="s">
        <v>39</v>
      </c>
      <c r="O808" s="91"/>
      <c r="P808" s="225">
        <f>O808*H808</f>
        <v>0</v>
      </c>
      <c r="Q808" s="225">
        <v>8.0000000000000007E-05</v>
      </c>
      <c r="R808" s="225">
        <f>Q808*H808</f>
        <v>0.00056000000000000006</v>
      </c>
      <c r="S808" s="225">
        <v>0.024930000000000001</v>
      </c>
      <c r="T808" s="226">
        <f>S808*H808</f>
        <v>0.17451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227" t="s">
        <v>263</v>
      </c>
      <c r="AT808" s="227" t="s">
        <v>138</v>
      </c>
      <c r="AU808" s="227" t="s">
        <v>143</v>
      </c>
      <c r="AY808" s="17" t="s">
        <v>135</v>
      </c>
      <c r="BE808" s="228">
        <f>IF(N808="základní",J808,0)</f>
        <v>0</v>
      </c>
      <c r="BF808" s="228">
        <f>IF(N808="snížená",J808,0)</f>
        <v>0</v>
      </c>
      <c r="BG808" s="228">
        <f>IF(N808="zákl. přenesená",J808,0)</f>
        <v>0</v>
      </c>
      <c r="BH808" s="228">
        <f>IF(N808="sníž. přenesená",J808,0)</f>
        <v>0</v>
      </c>
      <c r="BI808" s="228">
        <f>IF(N808="nulová",J808,0)</f>
        <v>0</v>
      </c>
      <c r="BJ808" s="17" t="s">
        <v>143</v>
      </c>
      <c r="BK808" s="228">
        <f>ROUND(I808*H808,2)</f>
        <v>0</v>
      </c>
      <c r="BL808" s="17" t="s">
        <v>263</v>
      </c>
      <c r="BM808" s="227" t="s">
        <v>908</v>
      </c>
    </row>
    <row r="809" s="13" customFormat="1">
      <c r="A809" s="13"/>
      <c r="B809" s="229"/>
      <c r="C809" s="230"/>
      <c r="D809" s="231" t="s">
        <v>145</v>
      </c>
      <c r="E809" s="232" t="s">
        <v>1</v>
      </c>
      <c r="F809" s="233" t="s">
        <v>182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145</v>
      </c>
      <c r="AU809" s="239" t="s">
        <v>143</v>
      </c>
      <c r="AV809" s="13" t="s">
        <v>81</v>
      </c>
      <c r="AW809" s="13" t="s">
        <v>30</v>
      </c>
      <c r="AX809" s="13" t="s">
        <v>73</v>
      </c>
      <c r="AY809" s="239" t="s">
        <v>135</v>
      </c>
    </row>
    <row r="810" s="14" customFormat="1">
      <c r="A810" s="14"/>
      <c r="B810" s="240"/>
      <c r="C810" s="241"/>
      <c r="D810" s="231" t="s">
        <v>145</v>
      </c>
      <c r="E810" s="242" t="s">
        <v>1</v>
      </c>
      <c r="F810" s="243" t="s">
        <v>81</v>
      </c>
      <c r="G810" s="241"/>
      <c r="H810" s="244">
        <v>1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145</v>
      </c>
      <c r="AU810" s="250" t="s">
        <v>143</v>
      </c>
      <c r="AV810" s="14" t="s">
        <v>143</v>
      </c>
      <c r="AW810" s="14" t="s">
        <v>30</v>
      </c>
      <c r="AX810" s="14" t="s">
        <v>73</v>
      </c>
      <c r="AY810" s="250" t="s">
        <v>135</v>
      </c>
    </row>
    <row r="811" s="13" customFormat="1">
      <c r="A811" s="13"/>
      <c r="B811" s="229"/>
      <c r="C811" s="230"/>
      <c r="D811" s="231" t="s">
        <v>145</v>
      </c>
      <c r="E811" s="232" t="s">
        <v>1</v>
      </c>
      <c r="F811" s="233" t="s">
        <v>909</v>
      </c>
      <c r="G811" s="230"/>
      <c r="H811" s="232" t="s">
        <v>1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9" t="s">
        <v>145</v>
      </c>
      <c r="AU811" s="239" t="s">
        <v>143</v>
      </c>
      <c r="AV811" s="13" t="s">
        <v>81</v>
      </c>
      <c r="AW811" s="13" t="s">
        <v>30</v>
      </c>
      <c r="AX811" s="13" t="s">
        <v>73</v>
      </c>
      <c r="AY811" s="239" t="s">
        <v>135</v>
      </c>
    </row>
    <row r="812" s="14" customFormat="1">
      <c r="A812" s="14"/>
      <c r="B812" s="240"/>
      <c r="C812" s="241"/>
      <c r="D812" s="231" t="s">
        <v>145</v>
      </c>
      <c r="E812" s="242" t="s">
        <v>1</v>
      </c>
      <c r="F812" s="243" t="s">
        <v>81</v>
      </c>
      <c r="G812" s="241"/>
      <c r="H812" s="244">
        <v>1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145</v>
      </c>
      <c r="AU812" s="250" t="s">
        <v>143</v>
      </c>
      <c r="AV812" s="14" t="s">
        <v>143</v>
      </c>
      <c r="AW812" s="14" t="s">
        <v>30</v>
      </c>
      <c r="AX812" s="14" t="s">
        <v>73</v>
      </c>
      <c r="AY812" s="250" t="s">
        <v>135</v>
      </c>
    </row>
    <row r="813" s="13" customFormat="1">
      <c r="A813" s="13"/>
      <c r="B813" s="229"/>
      <c r="C813" s="230"/>
      <c r="D813" s="231" t="s">
        <v>145</v>
      </c>
      <c r="E813" s="232" t="s">
        <v>1</v>
      </c>
      <c r="F813" s="233" t="s">
        <v>186</v>
      </c>
      <c r="G813" s="230"/>
      <c r="H813" s="232" t="s">
        <v>1</v>
      </c>
      <c r="I813" s="234"/>
      <c r="J813" s="230"/>
      <c r="K813" s="230"/>
      <c r="L813" s="235"/>
      <c r="M813" s="236"/>
      <c r="N813" s="237"/>
      <c r="O813" s="237"/>
      <c r="P813" s="237"/>
      <c r="Q813" s="237"/>
      <c r="R813" s="237"/>
      <c r="S813" s="237"/>
      <c r="T813" s="23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9" t="s">
        <v>145</v>
      </c>
      <c r="AU813" s="239" t="s">
        <v>143</v>
      </c>
      <c r="AV813" s="13" t="s">
        <v>81</v>
      </c>
      <c r="AW813" s="13" t="s">
        <v>30</v>
      </c>
      <c r="AX813" s="13" t="s">
        <v>73</v>
      </c>
      <c r="AY813" s="239" t="s">
        <v>135</v>
      </c>
    </row>
    <row r="814" s="14" customFormat="1">
      <c r="A814" s="14"/>
      <c r="B814" s="240"/>
      <c r="C814" s="241"/>
      <c r="D814" s="231" t="s">
        <v>145</v>
      </c>
      <c r="E814" s="242" t="s">
        <v>1</v>
      </c>
      <c r="F814" s="243" t="s">
        <v>143</v>
      </c>
      <c r="G814" s="241"/>
      <c r="H814" s="244">
        <v>2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145</v>
      </c>
      <c r="AU814" s="250" t="s">
        <v>143</v>
      </c>
      <c r="AV814" s="14" t="s">
        <v>143</v>
      </c>
      <c r="AW814" s="14" t="s">
        <v>30</v>
      </c>
      <c r="AX814" s="14" t="s">
        <v>73</v>
      </c>
      <c r="AY814" s="250" t="s">
        <v>135</v>
      </c>
    </row>
    <row r="815" s="13" customFormat="1">
      <c r="A815" s="13"/>
      <c r="B815" s="229"/>
      <c r="C815" s="230"/>
      <c r="D815" s="231" t="s">
        <v>145</v>
      </c>
      <c r="E815" s="232" t="s">
        <v>1</v>
      </c>
      <c r="F815" s="233" t="s">
        <v>174</v>
      </c>
      <c r="G815" s="230"/>
      <c r="H815" s="232" t="s">
        <v>1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9" t="s">
        <v>145</v>
      </c>
      <c r="AU815" s="239" t="s">
        <v>143</v>
      </c>
      <c r="AV815" s="13" t="s">
        <v>81</v>
      </c>
      <c r="AW815" s="13" t="s">
        <v>30</v>
      </c>
      <c r="AX815" s="13" t="s">
        <v>73</v>
      </c>
      <c r="AY815" s="239" t="s">
        <v>135</v>
      </c>
    </row>
    <row r="816" s="14" customFormat="1">
      <c r="A816" s="14"/>
      <c r="B816" s="240"/>
      <c r="C816" s="241"/>
      <c r="D816" s="231" t="s">
        <v>145</v>
      </c>
      <c r="E816" s="242" t="s">
        <v>1</v>
      </c>
      <c r="F816" s="243" t="s">
        <v>81</v>
      </c>
      <c r="G816" s="241"/>
      <c r="H816" s="244">
        <v>1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0" t="s">
        <v>145</v>
      </c>
      <c r="AU816" s="250" t="s">
        <v>143</v>
      </c>
      <c r="AV816" s="14" t="s">
        <v>143</v>
      </c>
      <c r="AW816" s="14" t="s">
        <v>30</v>
      </c>
      <c r="AX816" s="14" t="s">
        <v>73</v>
      </c>
      <c r="AY816" s="250" t="s">
        <v>135</v>
      </c>
    </row>
    <row r="817" s="13" customFormat="1">
      <c r="A817" s="13"/>
      <c r="B817" s="229"/>
      <c r="C817" s="230"/>
      <c r="D817" s="231" t="s">
        <v>145</v>
      </c>
      <c r="E817" s="232" t="s">
        <v>1</v>
      </c>
      <c r="F817" s="233" t="s">
        <v>176</v>
      </c>
      <c r="G817" s="230"/>
      <c r="H817" s="232" t="s">
        <v>1</v>
      </c>
      <c r="I817" s="234"/>
      <c r="J817" s="230"/>
      <c r="K817" s="230"/>
      <c r="L817" s="235"/>
      <c r="M817" s="236"/>
      <c r="N817" s="237"/>
      <c r="O817" s="237"/>
      <c r="P817" s="237"/>
      <c r="Q817" s="237"/>
      <c r="R817" s="237"/>
      <c r="S817" s="237"/>
      <c r="T817" s="238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9" t="s">
        <v>145</v>
      </c>
      <c r="AU817" s="239" t="s">
        <v>143</v>
      </c>
      <c r="AV817" s="13" t="s">
        <v>81</v>
      </c>
      <c r="AW817" s="13" t="s">
        <v>30</v>
      </c>
      <c r="AX817" s="13" t="s">
        <v>73</v>
      </c>
      <c r="AY817" s="239" t="s">
        <v>135</v>
      </c>
    </row>
    <row r="818" s="14" customFormat="1">
      <c r="A818" s="14"/>
      <c r="B818" s="240"/>
      <c r="C818" s="241"/>
      <c r="D818" s="231" t="s">
        <v>145</v>
      </c>
      <c r="E818" s="242" t="s">
        <v>1</v>
      </c>
      <c r="F818" s="243" t="s">
        <v>81</v>
      </c>
      <c r="G818" s="241"/>
      <c r="H818" s="244">
        <v>1</v>
      </c>
      <c r="I818" s="245"/>
      <c r="J818" s="241"/>
      <c r="K818" s="241"/>
      <c r="L818" s="246"/>
      <c r="M818" s="247"/>
      <c r="N818" s="248"/>
      <c r="O818" s="248"/>
      <c r="P818" s="248"/>
      <c r="Q818" s="248"/>
      <c r="R818" s="248"/>
      <c r="S818" s="248"/>
      <c r="T818" s="24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0" t="s">
        <v>145</v>
      </c>
      <c r="AU818" s="250" t="s">
        <v>143</v>
      </c>
      <c r="AV818" s="14" t="s">
        <v>143</v>
      </c>
      <c r="AW818" s="14" t="s">
        <v>30</v>
      </c>
      <c r="AX818" s="14" t="s">
        <v>73</v>
      </c>
      <c r="AY818" s="250" t="s">
        <v>135</v>
      </c>
    </row>
    <row r="819" s="13" customFormat="1">
      <c r="A819" s="13"/>
      <c r="B819" s="229"/>
      <c r="C819" s="230"/>
      <c r="D819" s="231" t="s">
        <v>145</v>
      </c>
      <c r="E819" s="232" t="s">
        <v>1</v>
      </c>
      <c r="F819" s="233" t="s">
        <v>910</v>
      </c>
      <c r="G819" s="230"/>
      <c r="H819" s="232" t="s">
        <v>1</v>
      </c>
      <c r="I819" s="234"/>
      <c r="J819" s="230"/>
      <c r="K819" s="230"/>
      <c r="L819" s="235"/>
      <c r="M819" s="236"/>
      <c r="N819" s="237"/>
      <c r="O819" s="237"/>
      <c r="P819" s="237"/>
      <c r="Q819" s="237"/>
      <c r="R819" s="237"/>
      <c r="S819" s="237"/>
      <c r="T819" s="23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9" t="s">
        <v>145</v>
      </c>
      <c r="AU819" s="239" t="s">
        <v>143</v>
      </c>
      <c r="AV819" s="13" t="s">
        <v>81</v>
      </c>
      <c r="AW819" s="13" t="s">
        <v>30</v>
      </c>
      <c r="AX819" s="13" t="s">
        <v>73</v>
      </c>
      <c r="AY819" s="239" t="s">
        <v>135</v>
      </c>
    </row>
    <row r="820" s="14" customFormat="1">
      <c r="A820" s="14"/>
      <c r="B820" s="240"/>
      <c r="C820" s="241"/>
      <c r="D820" s="231" t="s">
        <v>145</v>
      </c>
      <c r="E820" s="242" t="s">
        <v>1</v>
      </c>
      <c r="F820" s="243" t="s">
        <v>81</v>
      </c>
      <c r="G820" s="241"/>
      <c r="H820" s="244">
        <v>1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0" t="s">
        <v>145</v>
      </c>
      <c r="AU820" s="250" t="s">
        <v>143</v>
      </c>
      <c r="AV820" s="14" t="s">
        <v>143</v>
      </c>
      <c r="AW820" s="14" t="s">
        <v>30</v>
      </c>
      <c r="AX820" s="14" t="s">
        <v>73</v>
      </c>
      <c r="AY820" s="250" t="s">
        <v>135</v>
      </c>
    </row>
    <row r="821" s="15" customFormat="1">
      <c r="A821" s="15"/>
      <c r="B821" s="251"/>
      <c r="C821" s="252"/>
      <c r="D821" s="231" t="s">
        <v>145</v>
      </c>
      <c r="E821" s="253" t="s">
        <v>1</v>
      </c>
      <c r="F821" s="254" t="s">
        <v>153</v>
      </c>
      <c r="G821" s="252"/>
      <c r="H821" s="255">
        <v>7</v>
      </c>
      <c r="I821" s="256"/>
      <c r="J821" s="252"/>
      <c r="K821" s="252"/>
      <c r="L821" s="257"/>
      <c r="M821" s="258"/>
      <c r="N821" s="259"/>
      <c r="O821" s="259"/>
      <c r="P821" s="259"/>
      <c r="Q821" s="259"/>
      <c r="R821" s="259"/>
      <c r="S821" s="259"/>
      <c r="T821" s="260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61" t="s">
        <v>145</v>
      </c>
      <c r="AU821" s="261" t="s">
        <v>143</v>
      </c>
      <c r="AV821" s="15" t="s">
        <v>142</v>
      </c>
      <c r="AW821" s="15" t="s">
        <v>30</v>
      </c>
      <c r="AX821" s="15" t="s">
        <v>81</v>
      </c>
      <c r="AY821" s="261" t="s">
        <v>135</v>
      </c>
    </row>
    <row r="822" s="2" customFormat="1" ht="24.15" customHeight="1">
      <c r="A822" s="38"/>
      <c r="B822" s="39"/>
      <c r="C822" s="215" t="s">
        <v>911</v>
      </c>
      <c r="D822" s="215" t="s">
        <v>138</v>
      </c>
      <c r="E822" s="216" t="s">
        <v>912</v>
      </c>
      <c r="F822" s="217" t="s">
        <v>913</v>
      </c>
      <c r="G822" s="218" t="s">
        <v>164</v>
      </c>
      <c r="H822" s="219">
        <v>1</v>
      </c>
      <c r="I822" s="220"/>
      <c r="J822" s="221">
        <f>ROUND(I822*H822,2)</f>
        <v>0</v>
      </c>
      <c r="K822" s="222"/>
      <c r="L822" s="44"/>
      <c r="M822" s="223" t="s">
        <v>1</v>
      </c>
      <c r="N822" s="224" t="s">
        <v>39</v>
      </c>
      <c r="O822" s="91"/>
      <c r="P822" s="225">
        <f>O822*H822</f>
        <v>0</v>
      </c>
      <c r="Q822" s="225">
        <v>8.0000000000000007E-05</v>
      </c>
      <c r="R822" s="225">
        <f>Q822*H822</f>
        <v>8.0000000000000007E-05</v>
      </c>
      <c r="S822" s="225">
        <v>0.04675</v>
      </c>
      <c r="T822" s="226">
        <f>S822*H822</f>
        <v>0.04675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27" t="s">
        <v>263</v>
      </c>
      <c r="AT822" s="227" t="s">
        <v>138</v>
      </c>
      <c r="AU822" s="227" t="s">
        <v>143</v>
      </c>
      <c r="AY822" s="17" t="s">
        <v>135</v>
      </c>
      <c r="BE822" s="228">
        <f>IF(N822="základní",J822,0)</f>
        <v>0</v>
      </c>
      <c r="BF822" s="228">
        <f>IF(N822="snížená",J822,0)</f>
        <v>0</v>
      </c>
      <c r="BG822" s="228">
        <f>IF(N822="zákl. přenesená",J822,0)</f>
        <v>0</v>
      </c>
      <c r="BH822" s="228">
        <f>IF(N822="sníž. přenesená",J822,0)</f>
        <v>0</v>
      </c>
      <c r="BI822" s="228">
        <f>IF(N822="nulová",J822,0)</f>
        <v>0</v>
      </c>
      <c r="BJ822" s="17" t="s">
        <v>143</v>
      </c>
      <c r="BK822" s="228">
        <f>ROUND(I822*H822,2)</f>
        <v>0</v>
      </c>
      <c r="BL822" s="17" t="s">
        <v>263</v>
      </c>
      <c r="BM822" s="227" t="s">
        <v>914</v>
      </c>
    </row>
    <row r="823" s="13" customFormat="1">
      <c r="A823" s="13"/>
      <c r="B823" s="229"/>
      <c r="C823" s="230"/>
      <c r="D823" s="231" t="s">
        <v>145</v>
      </c>
      <c r="E823" s="232" t="s">
        <v>1</v>
      </c>
      <c r="F823" s="233" t="s">
        <v>915</v>
      </c>
      <c r="G823" s="230"/>
      <c r="H823" s="232" t="s">
        <v>1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9" t="s">
        <v>145</v>
      </c>
      <c r="AU823" s="239" t="s">
        <v>143</v>
      </c>
      <c r="AV823" s="13" t="s">
        <v>81</v>
      </c>
      <c r="AW823" s="13" t="s">
        <v>30</v>
      </c>
      <c r="AX823" s="13" t="s">
        <v>73</v>
      </c>
      <c r="AY823" s="239" t="s">
        <v>135</v>
      </c>
    </row>
    <row r="824" s="14" customFormat="1">
      <c r="A824" s="14"/>
      <c r="B824" s="240"/>
      <c r="C824" s="241"/>
      <c r="D824" s="231" t="s">
        <v>145</v>
      </c>
      <c r="E824" s="242" t="s">
        <v>1</v>
      </c>
      <c r="F824" s="243" t="s">
        <v>81</v>
      </c>
      <c r="G824" s="241"/>
      <c r="H824" s="244">
        <v>1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0" t="s">
        <v>145</v>
      </c>
      <c r="AU824" s="250" t="s">
        <v>143</v>
      </c>
      <c r="AV824" s="14" t="s">
        <v>143</v>
      </c>
      <c r="AW824" s="14" t="s">
        <v>30</v>
      </c>
      <c r="AX824" s="14" t="s">
        <v>81</v>
      </c>
      <c r="AY824" s="250" t="s">
        <v>135</v>
      </c>
    </row>
    <row r="825" s="2" customFormat="1" ht="24.15" customHeight="1">
      <c r="A825" s="38"/>
      <c r="B825" s="39"/>
      <c r="C825" s="215" t="s">
        <v>916</v>
      </c>
      <c r="D825" s="215" t="s">
        <v>138</v>
      </c>
      <c r="E825" s="216" t="s">
        <v>917</v>
      </c>
      <c r="F825" s="217" t="s">
        <v>918</v>
      </c>
      <c r="G825" s="218" t="s">
        <v>164</v>
      </c>
      <c r="H825" s="219">
        <v>7</v>
      </c>
      <c r="I825" s="220"/>
      <c r="J825" s="221">
        <f>ROUND(I825*H825,2)</f>
        <v>0</v>
      </c>
      <c r="K825" s="222"/>
      <c r="L825" s="44"/>
      <c r="M825" s="223" t="s">
        <v>1</v>
      </c>
      <c r="N825" s="224" t="s">
        <v>39</v>
      </c>
      <c r="O825" s="91"/>
      <c r="P825" s="225">
        <f>O825*H825</f>
        <v>0</v>
      </c>
      <c r="Q825" s="225">
        <v>0</v>
      </c>
      <c r="R825" s="225">
        <f>Q825*H825</f>
        <v>0</v>
      </c>
      <c r="S825" s="225">
        <v>0</v>
      </c>
      <c r="T825" s="226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27" t="s">
        <v>263</v>
      </c>
      <c r="AT825" s="227" t="s">
        <v>138</v>
      </c>
      <c r="AU825" s="227" t="s">
        <v>143</v>
      </c>
      <c r="AY825" s="17" t="s">
        <v>135</v>
      </c>
      <c r="BE825" s="228">
        <f>IF(N825="základní",J825,0)</f>
        <v>0</v>
      </c>
      <c r="BF825" s="228">
        <f>IF(N825="snížená",J825,0)</f>
        <v>0</v>
      </c>
      <c r="BG825" s="228">
        <f>IF(N825="zákl. přenesená",J825,0)</f>
        <v>0</v>
      </c>
      <c r="BH825" s="228">
        <f>IF(N825="sníž. přenesená",J825,0)</f>
        <v>0</v>
      </c>
      <c r="BI825" s="228">
        <f>IF(N825="nulová",J825,0)</f>
        <v>0</v>
      </c>
      <c r="BJ825" s="17" t="s">
        <v>143</v>
      </c>
      <c r="BK825" s="228">
        <f>ROUND(I825*H825,2)</f>
        <v>0</v>
      </c>
      <c r="BL825" s="17" t="s">
        <v>263</v>
      </c>
      <c r="BM825" s="227" t="s">
        <v>919</v>
      </c>
    </row>
    <row r="826" s="13" customFormat="1">
      <c r="A826" s="13"/>
      <c r="B826" s="229"/>
      <c r="C826" s="230"/>
      <c r="D826" s="231" t="s">
        <v>145</v>
      </c>
      <c r="E826" s="232" t="s">
        <v>1</v>
      </c>
      <c r="F826" s="233" t="s">
        <v>182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145</v>
      </c>
      <c r="AU826" s="239" t="s">
        <v>143</v>
      </c>
      <c r="AV826" s="13" t="s">
        <v>81</v>
      </c>
      <c r="AW826" s="13" t="s">
        <v>30</v>
      </c>
      <c r="AX826" s="13" t="s">
        <v>73</v>
      </c>
      <c r="AY826" s="239" t="s">
        <v>135</v>
      </c>
    </row>
    <row r="827" s="14" customFormat="1">
      <c r="A827" s="14"/>
      <c r="B827" s="240"/>
      <c r="C827" s="241"/>
      <c r="D827" s="231" t="s">
        <v>145</v>
      </c>
      <c r="E827" s="242" t="s">
        <v>1</v>
      </c>
      <c r="F827" s="243" t="s">
        <v>81</v>
      </c>
      <c r="G827" s="241"/>
      <c r="H827" s="244">
        <v>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145</v>
      </c>
      <c r="AU827" s="250" t="s">
        <v>143</v>
      </c>
      <c r="AV827" s="14" t="s">
        <v>143</v>
      </c>
      <c r="AW827" s="14" t="s">
        <v>30</v>
      </c>
      <c r="AX827" s="14" t="s">
        <v>73</v>
      </c>
      <c r="AY827" s="250" t="s">
        <v>135</v>
      </c>
    </row>
    <row r="828" s="13" customFormat="1">
      <c r="A828" s="13"/>
      <c r="B828" s="229"/>
      <c r="C828" s="230"/>
      <c r="D828" s="231" t="s">
        <v>145</v>
      </c>
      <c r="E828" s="232" t="s">
        <v>1</v>
      </c>
      <c r="F828" s="233" t="s">
        <v>909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145</v>
      </c>
      <c r="AU828" s="239" t="s">
        <v>143</v>
      </c>
      <c r="AV828" s="13" t="s">
        <v>81</v>
      </c>
      <c r="AW828" s="13" t="s">
        <v>30</v>
      </c>
      <c r="AX828" s="13" t="s">
        <v>73</v>
      </c>
      <c r="AY828" s="239" t="s">
        <v>135</v>
      </c>
    </row>
    <row r="829" s="14" customFormat="1">
      <c r="A829" s="14"/>
      <c r="B829" s="240"/>
      <c r="C829" s="241"/>
      <c r="D829" s="231" t="s">
        <v>145</v>
      </c>
      <c r="E829" s="242" t="s">
        <v>1</v>
      </c>
      <c r="F829" s="243" t="s">
        <v>81</v>
      </c>
      <c r="G829" s="241"/>
      <c r="H829" s="244">
        <v>1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145</v>
      </c>
      <c r="AU829" s="250" t="s">
        <v>143</v>
      </c>
      <c r="AV829" s="14" t="s">
        <v>143</v>
      </c>
      <c r="AW829" s="14" t="s">
        <v>30</v>
      </c>
      <c r="AX829" s="14" t="s">
        <v>73</v>
      </c>
      <c r="AY829" s="250" t="s">
        <v>135</v>
      </c>
    </row>
    <row r="830" s="13" customFormat="1">
      <c r="A830" s="13"/>
      <c r="B830" s="229"/>
      <c r="C830" s="230"/>
      <c r="D830" s="231" t="s">
        <v>145</v>
      </c>
      <c r="E830" s="232" t="s">
        <v>1</v>
      </c>
      <c r="F830" s="233" t="s">
        <v>186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145</v>
      </c>
      <c r="AU830" s="239" t="s">
        <v>143</v>
      </c>
      <c r="AV830" s="13" t="s">
        <v>81</v>
      </c>
      <c r="AW830" s="13" t="s">
        <v>30</v>
      </c>
      <c r="AX830" s="13" t="s">
        <v>73</v>
      </c>
      <c r="AY830" s="239" t="s">
        <v>135</v>
      </c>
    </row>
    <row r="831" s="14" customFormat="1">
      <c r="A831" s="14"/>
      <c r="B831" s="240"/>
      <c r="C831" s="241"/>
      <c r="D831" s="231" t="s">
        <v>145</v>
      </c>
      <c r="E831" s="242" t="s">
        <v>1</v>
      </c>
      <c r="F831" s="243" t="s">
        <v>143</v>
      </c>
      <c r="G831" s="241"/>
      <c r="H831" s="244">
        <v>2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145</v>
      </c>
      <c r="AU831" s="250" t="s">
        <v>143</v>
      </c>
      <c r="AV831" s="14" t="s">
        <v>143</v>
      </c>
      <c r="AW831" s="14" t="s">
        <v>30</v>
      </c>
      <c r="AX831" s="14" t="s">
        <v>73</v>
      </c>
      <c r="AY831" s="250" t="s">
        <v>135</v>
      </c>
    </row>
    <row r="832" s="13" customFormat="1">
      <c r="A832" s="13"/>
      <c r="B832" s="229"/>
      <c r="C832" s="230"/>
      <c r="D832" s="231" t="s">
        <v>145</v>
      </c>
      <c r="E832" s="232" t="s">
        <v>1</v>
      </c>
      <c r="F832" s="233" t="s">
        <v>174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145</v>
      </c>
      <c r="AU832" s="239" t="s">
        <v>143</v>
      </c>
      <c r="AV832" s="13" t="s">
        <v>81</v>
      </c>
      <c r="AW832" s="13" t="s">
        <v>30</v>
      </c>
      <c r="AX832" s="13" t="s">
        <v>73</v>
      </c>
      <c r="AY832" s="239" t="s">
        <v>135</v>
      </c>
    </row>
    <row r="833" s="14" customFormat="1">
      <c r="A833" s="14"/>
      <c r="B833" s="240"/>
      <c r="C833" s="241"/>
      <c r="D833" s="231" t="s">
        <v>145</v>
      </c>
      <c r="E833" s="242" t="s">
        <v>1</v>
      </c>
      <c r="F833" s="243" t="s">
        <v>81</v>
      </c>
      <c r="G833" s="241"/>
      <c r="H833" s="244">
        <v>1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145</v>
      </c>
      <c r="AU833" s="250" t="s">
        <v>143</v>
      </c>
      <c r="AV833" s="14" t="s">
        <v>143</v>
      </c>
      <c r="AW833" s="14" t="s">
        <v>30</v>
      </c>
      <c r="AX833" s="14" t="s">
        <v>73</v>
      </c>
      <c r="AY833" s="250" t="s">
        <v>135</v>
      </c>
    </row>
    <row r="834" s="13" customFormat="1">
      <c r="A834" s="13"/>
      <c r="B834" s="229"/>
      <c r="C834" s="230"/>
      <c r="D834" s="231" t="s">
        <v>145</v>
      </c>
      <c r="E834" s="232" t="s">
        <v>1</v>
      </c>
      <c r="F834" s="233" t="s">
        <v>176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145</v>
      </c>
      <c r="AU834" s="239" t="s">
        <v>143</v>
      </c>
      <c r="AV834" s="13" t="s">
        <v>81</v>
      </c>
      <c r="AW834" s="13" t="s">
        <v>30</v>
      </c>
      <c r="AX834" s="13" t="s">
        <v>73</v>
      </c>
      <c r="AY834" s="239" t="s">
        <v>135</v>
      </c>
    </row>
    <row r="835" s="14" customFormat="1">
      <c r="A835" s="14"/>
      <c r="B835" s="240"/>
      <c r="C835" s="241"/>
      <c r="D835" s="231" t="s">
        <v>145</v>
      </c>
      <c r="E835" s="242" t="s">
        <v>1</v>
      </c>
      <c r="F835" s="243" t="s">
        <v>81</v>
      </c>
      <c r="G835" s="241"/>
      <c r="H835" s="244">
        <v>1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145</v>
      </c>
      <c r="AU835" s="250" t="s">
        <v>143</v>
      </c>
      <c r="AV835" s="14" t="s">
        <v>143</v>
      </c>
      <c r="AW835" s="14" t="s">
        <v>30</v>
      </c>
      <c r="AX835" s="14" t="s">
        <v>73</v>
      </c>
      <c r="AY835" s="250" t="s">
        <v>135</v>
      </c>
    </row>
    <row r="836" s="13" customFormat="1">
      <c r="A836" s="13"/>
      <c r="B836" s="229"/>
      <c r="C836" s="230"/>
      <c r="D836" s="231" t="s">
        <v>145</v>
      </c>
      <c r="E836" s="232" t="s">
        <v>1</v>
      </c>
      <c r="F836" s="233" t="s">
        <v>910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145</v>
      </c>
      <c r="AU836" s="239" t="s">
        <v>143</v>
      </c>
      <c r="AV836" s="13" t="s">
        <v>81</v>
      </c>
      <c r="AW836" s="13" t="s">
        <v>30</v>
      </c>
      <c r="AX836" s="13" t="s">
        <v>73</v>
      </c>
      <c r="AY836" s="239" t="s">
        <v>135</v>
      </c>
    </row>
    <row r="837" s="14" customFormat="1">
      <c r="A837" s="14"/>
      <c r="B837" s="240"/>
      <c r="C837" s="241"/>
      <c r="D837" s="231" t="s">
        <v>145</v>
      </c>
      <c r="E837" s="242" t="s">
        <v>1</v>
      </c>
      <c r="F837" s="243" t="s">
        <v>81</v>
      </c>
      <c r="G837" s="241"/>
      <c r="H837" s="244">
        <v>1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145</v>
      </c>
      <c r="AU837" s="250" t="s">
        <v>143</v>
      </c>
      <c r="AV837" s="14" t="s">
        <v>143</v>
      </c>
      <c r="AW837" s="14" t="s">
        <v>30</v>
      </c>
      <c r="AX837" s="14" t="s">
        <v>73</v>
      </c>
      <c r="AY837" s="250" t="s">
        <v>135</v>
      </c>
    </row>
    <row r="838" s="15" customFormat="1">
      <c r="A838" s="15"/>
      <c r="B838" s="251"/>
      <c r="C838" s="252"/>
      <c r="D838" s="231" t="s">
        <v>145</v>
      </c>
      <c r="E838" s="253" t="s">
        <v>1</v>
      </c>
      <c r="F838" s="254" t="s">
        <v>153</v>
      </c>
      <c r="G838" s="252"/>
      <c r="H838" s="255">
        <v>7</v>
      </c>
      <c r="I838" s="256"/>
      <c r="J838" s="252"/>
      <c r="K838" s="252"/>
      <c r="L838" s="257"/>
      <c r="M838" s="258"/>
      <c r="N838" s="259"/>
      <c r="O838" s="259"/>
      <c r="P838" s="259"/>
      <c r="Q838" s="259"/>
      <c r="R838" s="259"/>
      <c r="S838" s="259"/>
      <c r="T838" s="260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61" t="s">
        <v>145</v>
      </c>
      <c r="AU838" s="261" t="s">
        <v>143</v>
      </c>
      <c r="AV838" s="15" t="s">
        <v>142</v>
      </c>
      <c r="AW838" s="15" t="s">
        <v>30</v>
      </c>
      <c r="AX838" s="15" t="s">
        <v>81</v>
      </c>
      <c r="AY838" s="261" t="s">
        <v>135</v>
      </c>
    </row>
    <row r="839" s="2" customFormat="1" ht="24.15" customHeight="1">
      <c r="A839" s="38"/>
      <c r="B839" s="39"/>
      <c r="C839" s="215" t="s">
        <v>920</v>
      </c>
      <c r="D839" s="215" t="s">
        <v>138</v>
      </c>
      <c r="E839" s="216" t="s">
        <v>921</v>
      </c>
      <c r="F839" s="217" t="s">
        <v>922</v>
      </c>
      <c r="G839" s="218" t="s">
        <v>164</v>
      </c>
      <c r="H839" s="219">
        <v>1</v>
      </c>
      <c r="I839" s="220"/>
      <c r="J839" s="221">
        <f>ROUND(I839*H839,2)</f>
        <v>0</v>
      </c>
      <c r="K839" s="222"/>
      <c r="L839" s="44"/>
      <c r="M839" s="223" t="s">
        <v>1</v>
      </c>
      <c r="N839" s="224" t="s">
        <v>39</v>
      </c>
      <c r="O839" s="91"/>
      <c r="P839" s="225">
        <f>O839*H839</f>
        <v>0</v>
      </c>
      <c r="Q839" s="225">
        <v>0</v>
      </c>
      <c r="R839" s="225">
        <f>Q839*H839</f>
        <v>0</v>
      </c>
      <c r="S839" s="225">
        <v>0</v>
      </c>
      <c r="T839" s="226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263</v>
      </c>
      <c r="AT839" s="227" t="s">
        <v>138</v>
      </c>
      <c r="AU839" s="227" t="s">
        <v>143</v>
      </c>
      <c r="AY839" s="17" t="s">
        <v>135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143</v>
      </c>
      <c r="BK839" s="228">
        <f>ROUND(I839*H839,2)</f>
        <v>0</v>
      </c>
      <c r="BL839" s="17" t="s">
        <v>263</v>
      </c>
      <c r="BM839" s="227" t="s">
        <v>923</v>
      </c>
    </row>
    <row r="840" s="13" customFormat="1">
      <c r="A840" s="13"/>
      <c r="B840" s="229"/>
      <c r="C840" s="230"/>
      <c r="D840" s="231" t="s">
        <v>145</v>
      </c>
      <c r="E840" s="232" t="s">
        <v>1</v>
      </c>
      <c r="F840" s="233" t="s">
        <v>915</v>
      </c>
      <c r="G840" s="230"/>
      <c r="H840" s="232" t="s">
        <v>1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145</v>
      </c>
      <c r="AU840" s="239" t="s">
        <v>143</v>
      </c>
      <c r="AV840" s="13" t="s">
        <v>81</v>
      </c>
      <c r="AW840" s="13" t="s">
        <v>30</v>
      </c>
      <c r="AX840" s="13" t="s">
        <v>73</v>
      </c>
      <c r="AY840" s="239" t="s">
        <v>135</v>
      </c>
    </row>
    <row r="841" s="14" customFormat="1">
      <c r="A841" s="14"/>
      <c r="B841" s="240"/>
      <c r="C841" s="241"/>
      <c r="D841" s="231" t="s">
        <v>145</v>
      </c>
      <c r="E841" s="242" t="s">
        <v>1</v>
      </c>
      <c r="F841" s="243" t="s">
        <v>81</v>
      </c>
      <c r="G841" s="241"/>
      <c r="H841" s="244">
        <v>1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145</v>
      </c>
      <c r="AU841" s="250" t="s">
        <v>143</v>
      </c>
      <c r="AV841" s="14" t="s">
        <v>143</v>
      </c>
      <c r="AW841" s="14" t="s">
        <v>30</v>
      </c>
      <c r="AX841" s="14" t="s">
        <v>81</v>
      </c>
      <c r="AY841" s="250" t="s">
        <v>135</v>
      </c>
    </row>
    <row r="842" s="2" customFormat="1" ht="16.5" customHeight="1">
      <c r="A842" s="38"/>
      <c r="B842" s="39"/>
      <c r="C842" s="215" t="s">
        <v>924</v>
      </c>
      <c r="D842" s="215" t="s">
        <v>138</v>
      </c>
      <c r="E842" s="216" t="s">
        <v>925</v>
      </c>
      <c r="F842" s="217" t="s">
        <v>926</v>
      </c>
      <c r="G842" s="218" t="s">
        <v>141</v>
      </c>
      <c r="H842" s="219">
        <v>11.050000000000001</v>
      </c>
      <c r="I842" s="220"/>
      <c r="J842" s="221">
        <f>ROUND(I842*H842,2)</f>
        <v>0</v>
      </c>
      <c r="K842" s="222"/>
      <c r="L842" s="44"/>
      <c r="M842" s="223" t="s">
        <v>1</v>
      </c>
      <c r="N842" s="224" t="s">
        <v>39</v>
      </c>
      <c r="O842" s="91"/>
      <c r="P842" s="225">
        <f>O842*H842</f>
        <v>0</v>
      </c>
      <c r="Q842" s="225">
        <v>0</v>
      </c>
      <c r="R842" s="225">
        <f>Q842*H842</f>
        <v>0</v>
      </c>
      <c r="S842" s="225">
        <v>0</v>
      </c>
      <c r="T842" s="226">
        <f>S842*H842</f>
        <v>0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227" t="s">
        <v>263</v>
      </c>
      <c r="AT842" s="227" t="s">
        <v>138</v>
      </c>
      <c r="AU842" s="227" t="s">
        <v>143</v>
      </c>
      <c r="AY842" s="17" t="s">
        <v>135</v>
      </c>
      <c r="BE842" s="228">
        <f>IF(N842="základní",J842,0)</f>
        <v>0</v>
      </c>
      <c r="BF842" s="228">
        <f>IF(N842="snížená",J842,0)</f>
        <v>0</v>
      </c>
      <c r="BG842" s="228">
        <f>IF(N842="zákl. přenesená",J842,0)</f>
        <v>0</v>
      </c>
      <c r="BH842" s="228">
        <f>IF(N842="sníž. přenesená",J842,0)</f>
        <v>0</v>
      </c>
      <c r="BI842" s="228">
        <f>IF(N842="nulová",J842,0)</f>
        <v>0</v>
      </c>
      <c r="BJ842" s="17" t="s">
        <v>143</v>
      </c>
      <c r="BK842" s="228">
        <f>ROUND(I842*H842,2)</f>
        <v>0</v>
      </c>
      <c r="BL842" s="17" t="s">
        <v>263</v>
      </c>
      <c r="BM842" s="227" t="s">
        <v>927</v>
      </c>
    </row>
    <row r="843" s="14" customFormat="1">
      <c r="A843" s="14"/>
      <c r="B843" s="240"/>
      <c r="C843" s="241"/>
      <c r="D843" s="231" t="s">
        <v>145</v>
      </c>
      <c r="E843" s="242" t="s">
        <v>1</v>
      </c>
      <c r="F843" s="243" t="s">
        <v>928</v>
      </c>
      <c r="G843" s="241"/>
      <c r="H843" s="244">
        <v>11.050000000000001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145</v>
      </c>
      <c r="AU843" s="250" t="s">
        <v>143</v>
      </c>
      <c r="AV843" s="14" t="s">
        <v>143</v>
      </c>
      <c r="AW843" s="14" t="s">
        <v>30</v>
      </c>
      <c r="AX843" s="14" t="s">
        <v>81</v>
      </c>
      <c r="AY843" s="250" t="s">
        <v>135</v>
      </c>
    </row>
    <row r="844" s="2" customFormat="1" ht="16.5" customHeight="1">
      <c r="A844" s="38"/>
      <c r="B844" s="39"/>
      <c r="C844" s="215" t="s">
        <v>929</v>
      </c>
      <c r="D844" s="215" t="s">
        <v>138</v>
      </c>
      <c r="E844" s="216" t="s">
        <v>930</v>
      </c>
      <c r="F844" s="217" t="s">
        <v>931</v>
      </c>
      <c r="G844" s="218" t="s">
        <v>141</v>
      </c>
      <c r="H844" s="219">
        <v>11.050000000000001</v>
      </c>
      <c r="I844" s="220"/>
      <c r="J844" s="221">
        <f>ROUND(I844*H844,2)</f>
        <v>0</v>
      </c>
      <c r="K844" s="222"/>
      <c r="L844" s="44"/>
      <c r="M844" s="223" t="s">
        <v>1</v>
      </c>
      <c r="N844" s="224" t="s">
        <v>39</v>
      </c>
      <c r="O844" s="91"/>
      <c r="P844" s="225">
        <f>O844*H844</f>
        <v>0</v>
      </c>
      <c r="Q844" s="225">
        <v>0</v>
      </c>
      <c r="R844" s="225">
        <f>Q844*H844</f>
        <v>0</v>
      </c>
      <c r="S844" s="225">
        <v>0</v>
      </c>
      <c r="T844" s="226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27" t="s">
        <v>263</v>
      </c>
      <c r="AT844" s="227" t="s">
        <v>138</v>
      </c>
      <c r="AU844" s="227" t="s">
        <v>143</v>
      </c>
      <c r="AY844" s="17" t="s">
        <v>135</v>
      </c>
      <c r="BE844" s="228">
        <f>IF(N844="základní",J844,0)</f>
        <v>0</v>
      </c>
      <c r="BF844" s="228">
        <f>IF(N844="snížená",J844,0)</f>
        <v>0</v>
      </c>
      <c r="BG844" s="228">
        <f>IF(N844="zákl. přenesená",J844,0)</f>
        <v>0</v>
      </c>
      <c r="BH844" s="228">
        <f>IF(N844="sníž. přenesená",J844,0)</f>
        <v>0</v>
      </c>
      <c r="BI844" s="228">
        <f>IF(N844="nulová",J844,0)</f>
        <v>0</v>
      </c>
      <c r="BJ844" s="17" t="s">
        <v>143</v>
      </c>
      <c r="BK844" s="228">
        <f>ROUND(I844*H844,2)</f>
        <v>0</v>
      </c>
      <c r="BL844" s="17" t="s">
        <v>263</v>
      </c>
      <c r="BM844" s="227" t="s">
        <v>932</v>
      </c>
    </row>
    <row r="845" s="14" customFormat="1">
      <c r="A845" s="14"/>
      <c r="B845" s="240"/>
      <c r="C845" s="241"/>
      <c r="D845" s="231" t="s">
        <v>145</v>
      </c>
      <c r="E845" s="242" t="s">
        <v>1</v>
      </c>
      <c r="F845" s="243" t="s">
        <v>928</v>
      </c>
      <c r="G845" s="241"/>
      <c r="H845" s="244">
        <v>11.050000000000001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0" t="s">
        <v>145</v>
      </c>
      <c r="AU845" s="250" t="s">
        <v>143</v>
      </c>
      <c r="AV845" s="14" t="s">
        <v>143</v>
      </c>
      <c r="AW845" s="14" t="s">
        <v>30</v>
      </c>
      <c r="AX845" s="14" t="s">
        <v>81</v>
      </c>
      <c r="AY845" s="250" t="s">
        <v>135</v>
      </c>
    </row>
    <row r="846" s="2" customFormat="1" ht="24.15" customHeight="1">
      <c r="A846" s="38"/>
      <c r="B846" s="39"/>
      <c r="C846" s="215" t="s">
        <v>933</v>
      </c>
      <c r="D846" s="215" t="s">
        <v>138</v>
      </c>
      <c r="E846" s="216" t="s">
        <v>934</v>
      </c>
      <c r="F846" s="217" t="s">
        <v>935</v>
      </c>
      <c r="G846" s="218" t="s">
        <v>369</v>
      </c>
      <c r="H846" s="219">
        <v>0.001</v>
      </c>
      <c r="I846" s="220"/>
      <c r="J846" s="221">
        <f>ROUND(I846*H846,2)</f>
        <v>0</v>
      </c>
      <c r="K846" s="222"/>
      <c r="L846" s="44"/>
      <c r="M846" s="223" t="s">
        <v>1</v>
      </c>
      <c r="N846" s="224" t="s">
        <v>39</v>
      </c>
      <c r="O846" s="91"/>
      <c r="P846" s="225">
        <f>O846*H846</f>
        <v>0</v>
      </c>
      <c r="Q846" s="225">
        <v>0</v>
      </c>
      <c r="R846" s="225">
        <f>Q846*H846</f>
        <v>0</v>
      </c>
      <c r="S846" s="225">
        <v>0</v>
      </c>
      <c r="T846" s="226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27" t="s">
        <v>263</v>
      </c>
      <c r="AT846" s="227" t="s">
        <v>138</v>
      </c>
      <c r="AU846" s="227" t="s">
        <v>143</v>
      </c>
      <c r="AY846" s="17" t="s">
        <v>135</v>
      </c>
      <c r="BE846" s="228">
        <f>IF(N846="základní",J846,0)</f>
        <v>0</v>
      </c>
      <c r="BF846" s="228">
        <f>IF(N846="snížená",J846,0)</f>
        <v>0</v>
      </c>
      <c r="BG846" s="228">
        <f>IF(N846="zákl. přenesená",J846,0)</f>
        <v>0</v>
      </c>
      <c r="BH846" s="228">
        <f>IF(N846="sníž. přenesená",J846,0)</f>
        <v>0</v>
      </c>
      <c r="BI846" s="228">
        <f>IF(N846="nulová",J846,0)</f>
        <v>0</v>
      </c>
      <c r="BJ846" s="17" t="s">
        <v>143</v>
      </c>
      <c r="BK846" s="228">
        <f>ROUND(I846*H846,2)</f>
        <v>0</v>
      </c>
      <c r="BL846" s="17" t="s">
        <v>263</v>
      </c>
      <c r="BM846" s="227" t="s">
        <v>936</v>
      </c>
    </row>
    <row r="847" s="2" customFormat="1" ht="24.15" customHeight="1">
      <c r="A847" s="38"/>
      <c r="B847" s="39"/>
      <c r="C847" s="215" t="s">
        <v>937</v>
      </c>
      <c r="D847" s="215" t="s">
        <v>138</v>
      </c>
      <c r="E847" s="216" t="s">
        <v>938</v>
      </c>
      <c r="F847" s="217" t="s">
        <v>939</v>
      </c>
      <c r="G847" s="218" t="s">
        <v>369</v>
      </c>
      <c r="H847" s="219">
        <v>0.001</v>
      </c>
      <c r="I847" s="220"/>
      <c r="J847" s="221">
        <f>ROUND(I847*H847,2)</f>
        <v>0</v>
      </c>
      <c r="K847" s="222"/>
      <c r="L847" s="44"/>
      <c r="M847" s="223" t="s">
        <v>1</v>
      </c>
      <c r="N847" s="224" t="s">
        <v>39</v>
      </c>
      <c r="O847" s="91"/>
      <c r="P847" s="225">
        <f>O847*H847</f>
        <v>0</v>
      </c>
      <c r="Q847" s="225">
        <v>0</v>
      </c>
      <c r="R847" s="225">
        <f>Q847*H847</f>
        <v>0</v>
      </c>
      <c r="S847" s="225">
        <v>0</v>
      </c>
      <c r="T847" s="226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27" t="s">
        <v>263</v>
      </c>
      <c r="AT847" s="227" t="s">
        <v>138</v>
      </c>
      <c r="AU847" s="227" t="s">
        <v>143</v>
      </c>
      <c r="AY847" s="17" t="s">
        <v>135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17" t="s">
        <v>143</v>
      </c>
      <c r="BK847" s="228">
        <f>ROUND(I847*H847,2)</f>
        <v>0</v>
      </c>
      <c r="BL847" s="17" t="s">
        <v>263</v>
      </c>
      <c r="BM847" s="227" t="s">
        <v>940</v>
      </c>
    </row>
    <row r="848" s="12" customFormat="1" ht="22.8" customHeight="1">
      <c r="A848" s="12"/>
      <c r="B848" s="199"/>
      <c r="C848" s="200"/>
      <c r="D848" s="201" t="s">
        <v>72</v>
      </c>
      <c r="E848" s="213" t="s">
        <v>941</v>
      </c>
      <c r="F848" s="213" t="s">
        <v>942</v>
      </c>
      <c r="G848" s="200"/>
      <c r="H848" s="200"/>
      <c r="I848" s="203"/>
      <c r="J848" s="214">
        <f>BK848</f>
        <v>0</v>
      </c>
      <c r="K848" s="200"/>
      <c r="L848" s="205"/>
      <c r="M848" s="206"/>
      <c r="N848" s="207"/>
      <c r="O848" s="207"/>
      <c r="P848" s="208">
        <f>SUM(P849:P1318)</f>
        <v>0</v>
      </c>
      <c r="Q848" s="207"/>
      <c r="R848" s="208">
        <f>SUM(R849:R1318)</f>
        <v>0.065703999999999999</v>
      </c>
      <c r="S848" s="207"/>
      <c r="T848" s="209">
        <f>SUM(T849:T1318)</f>
        <v>0.063120000000000009</v>
      </c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R848" s="210" t="s">
        <v>143</v>
      </c>
      <c r="AT848" s="211" t="s">
        <v>72</v>
      </c>
      <c r="AU848" s="211" t="s">
        <v>81</v>
      </c>
      <c r="AY848" s="210" t="s">
        <v>135</v>
      </c>
      <c r="BK848" s="212">
        <f>SUM(BK849:BK1318)</f>
        <v>0</v>
      </c>
    </row>
    <row r="849" s="2" customFormat="1" ht="16.5" customHeight="1">
      <c r="A849" s="38"/>
      <c r="B849" s="39"/>
      <c r="C849" s="215" t="s">
        <v>943</v>
      </c>
      <c r="D849" s="215" t="s">
        <v>138</v>
      </c>
      <c r="E849" s="216" t="s">
        <v>944</v>
      </c>
      <c r="F849" s="217" t="s">
        <v>945</v>
      </c>
      <c r="G849" s="218" t="s">
        <v>721</v>
      </c>
      <c r="H849" s="219">
        <v>1</v>
      </c>
      <c r="I849" s="220"/>
      <c r="J849" s="221">
        <f>ROUND(I849*H849,2)</f>
        <v>0</v>
      </c>
      <c r="K849" s="222"/>
      <c r="L849" s="44"/>
      <c r="M849" s="223" t="s">
        <v>1</v>
      </c>
      <c r="N849" s="224" t="s">
        <v>39</v>
      </c>
      <c r="O849" s="91"/>
      <c r="P849" s="225">
        <f>O849*H849</f>
        <v>0</v>
      </c>
      <c r="Q849" s="225">
        <v>0</v>
      </c>
      <c r="R849" s="225">
        <f>Q849*H849</f>
        <v>0</v>
      </c>
      <c r="S849" s="225">
        <v>0</v>
      </c>
      <c r="T849" s="226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27" t="s">
        <v>263</v>
      </c>
      <c r="AT849" s="227" t="s">
        <v>138</v>
      </c>
      <c r="AU849" s="227" t="s">
        <v>143</v>
      </c>
      <c r="AY849" s="17" t="s">
        <v>135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17" t="s">
        <v>143</v>
      </c>
      <c r="BK849" s="228">
        <f>ROUND(I849*H849,2)</f>
        <v>0</v>
      </c>
      <c r="BL849" s="17" t="s">
        <v>263</v>
      </c>
      <c r="BM849" s="227" t="s">
        <v>946</v>
      </c>
    </row>
    <row r="850" s="2" customFormat="1" ht="16.5" customHeight="1">
      <c r="A850" s="38"/>
      <c r="B850" s="39"/>
      <c r="C850" s="215" t="s">
        <v>947</v>
      </c>
      <c r="D850" s="215" t="s">
        <v>138</v>
      </c>
      <c r="E850" s="216" t="s">
        <v>948</v>
      </c>
      <c r="F850" s="217" t="s">
        <v>949</v>
      </c>
      <c r="G850" s="218" t="s">
        <v>721</v>
      </c>
      <c r="H850" s="219">
        <v>1</v>
      </c>
      <c r="I850" s="220"/>
      <c r="J850" s="221">
        <f>ROUND(I850*H850,2)</f>
        <v>0</v>
      </c>
      <c r="K850" s="222"/>
      <c r="L850" s="44"/>
      <c r="M850" s="223" t="s">
        <v>1</v>
      </c>
      <c r="N850" s="224" t="s">
        <v>39</v>
      </c>
      <c r="O850" s="91"/>
      <c r="P850" s="225">
        <f>O850*H850</f>
        <v>0</v>
      </c>
      <c r="Q850" s="225">
        <v>0</v>
      </c>
      <c r="R850" s="225">
        <f>Q850*H850</f>
        <v>0</v>
      </c>
      <c r="S850" s="225">
        <v>0</v>
      </c>
      <c r="T850" s="226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7" t="s">
        <v>263</v>
      </c>
      <c r="AT850" s="227" t="s">
        <v>138</v>
      </c>
      <c r="AU850" s="227" t="s">
        <v>143</v>
      </c>
      <c r="AY850" s="17" t="s">
        <v>135</v>
      </c>
      <c r="BE850" s="228">
        <f>IF(N850="základní",J850,0)</f>
        <v>0</v>
      </c>
      <c r="BF850" s="228">
        <f>IF(N850="snížená",J850,0)</f>
        <v>0</v>
      </c>
      <c r="BG850" s="228">
        <f>IF(N850="zákl. přenesená",J850,0)</f>
        <v>0</v>
      </c>
      <c r="BH850" s="228">
        <f>IF(N850="sníž. přenesená",J850,0)</f>
        <v>0</v>
      </c>
      <c r="BI850" s="228">
        <f>IF(N850="nulová",J850,0)</f>
        <v>0</v>
      </c>
      <c r="BJ850" s="17" t="s">
        <v>143</v>
      </c>
      <c r="BK850" s="228">
        <f>ROUND(I850*H850,2)</f>
        <v>0</v>
      </c>
      <c r="BL850" s="17" t="s">
        <v>263</v>
      </c>
      <c r="BM850" s="227" t="s">
        <v>950</v>
      </c>
    </row>
    <row r="851" s="2" customFormat="1" ht="24.15" customHeight="1">
      <c r="A851" s="38"/>
      <c r="B851" s="39"/>
      <c r="C851" s="215" t="s">
        <v>951</v>
      </c>
      <c r="D851" s="215" t="s">
        <v>138</v>
      </c>
      <c r="E851" s="216" t="s">
        <v>952</v>
      </c>
      <c r="F851" s="217" t="s">
        <v>953</v>
      </c>
      <c r="G851" s="218" t="s">
        <v>330</v>
      </c>
      <c r="H851" s="219">
        <v>12</v>
      </c>
      <c r="I851" s="220"/>
      <c r="J851" s="221">
        <f>ROUND(I851*H851,2)</f>
        <v>0</v>
      </c>
      <c r="K851" s="222"/>
      <c r="L851" s="44"/>
      <c r="M851" s="223" t="s">
        <v>1</v>
      </c>
      <c r="N851" s="224" t="s">
        <v>39</v>
      </c>
      <c r="O851" s="91"/>
      <c r="P851" s="225">
        <f>O851*H851</f>
        <v>0</v>
      </c>
      <c r="Q851" s="225">
        <v>0</v>
      </c>
      <c r="R851" s="225">
        <f>Q851*H851</f>
        <v>0</v>
      </c>
      <c r="S851" s="225">
        <v>0</v>
      </c>
      <c r="T851" s="226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27" t="s">
        <v>263</v>
      </c>
      <c r="AT851" s="227" t="s">
        <v>138</v>
      </c>
      <c r="AU851" s="227" t="s">
        <v>143</v>
      </c>
      <c r="AY851" s="17" t="s">
        <v>135</v>
      </c>
      <c r="BE851" s="228">
        <f>IF(N851="základní",J851,0)</f>
        <v>0</v>
      </c>
      <c r="BF851" s="228">
        <f>IF(N851="snížená",J851,0)</f>
        <v>0</v>
      </c>
      <c r="BG851" s="228">
        <f>IF(N851="zákl. přenesená",J851,0)</f>
        <v>0</v>
      </c>
      <c r="BH851" s="228">
        <f>IF(N851="sníž. přenesená",J851,0)</f>
        <v>0</v>
      </c>
      <c r="BI851" s="228">
        <f>IF(N851="nulová",J851,0)</f>
        <v>0</v>
      </c>
      <c r="BJ851" s="17" t="s">
        <v>143</v>
      </c>
      <c r="BK851" s="228">
        <f>ROUND(I851*H851,2)</f>
        <v>0</v>
      </c>
      <c r="BL851" s="17" t="s">
        <v>263</v>
      </c>
      <c r="BM851" s="227" t="s">
        <v>954</v>
      </c>
    </row>
    <row r="852" s="13" customFormat="1">
      <c r="A852" s="13"/>
      <c r="B852" s="229"/>
      <c r="C852" s="230"/>
      <c r="D852" s="231" t="s">
        <v>145</v>
      </c>
      <c r="E852" s="232" t="s">
        <v>1</v>
      </c>
      <c r="F852" s="233" t="s">
        <v>955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145</v>
      </c>
      <c r="AU852" s="239" t="s">
        <v>143</v>
      </c>
      <c r="AV852" s="13" t="s">
        <v>81</v>
      </c>
      <c r="AW852" s="13" t="s">
        <v>30</v>
      </c>
      <c r="AX852" s="13" t="s">
        <v>73</v>
      </c>
      <c r="AY852" s="239" t="s">
        <v>135</v>
      </c>
    </row>
    <row r="853" s="13" customFormat="1">
      <c r="A853" s="13"/>
      <c r="B853" s="229"/>
      <c r="C853" s="230"/>
      <c r="D853" s="231" t="s">
        <v>145</v>
      </c>
      <c r="E853" s="232" t="s">
        <v>1</v>
      </c>
      <c r="F853" s="233" t="s">
        <v>186</v>
      </c>
      <c r="G853" s="230"/>
      <c r="H853" s="232" t="s">
        <v>1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9" t="s">
        <v>145</v>
      </c>
      <c r="AU853" s="239" t="s">
        <v>143</v>
      </c>
      <c r="AV853" s="13" t="s">
        <v>81</v>
      </c>
      <c r="AW853" s="13" t="s">
        <v>30</v>
      </c>
      <c r="AX853" s="13" t="s">
        <v>73</v>
      </c>
      <c r="AY853" s="239" t="s">
        <v>135</v>
      </c>
    </row>
    <row r="854" s="14" customFormat="1">
      <c r="A854" s="14"/>
      <c r="B854" s="240"/>
      <c r="C854" s="241"/>
      <c r="D854" s="231" t="s">
        <v>145</v>
      </c>
      <c r="E854" s="242" t="s">
        <v>1</v>
      </c>
      <c r="F854" s="243" t="s">
        <v>194</v>
      </c>
      <c r="G854" s="241"/>
      <c r="H854" s="244">
        <v>9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145</v>
      </c>
      <c r="AU854" s="250" t="s">
        <v>143</v>
      </c>
      <c r="AV854" s="14" t="s">
        <v>143</v>
      </c>
      <c r="AW854" s="14" t="s">
        <v>30</v>
      </c>
      <c r="AX854" s="14" t="s">
        <v>73</v>
      </c>
      <c r="AY854" s="250" t="s">
        <v>135</v>
      </c>
    </row>
    <row r="855" s="13" customFormat="1">
      <c r="A855" s="13"/>
      <c r="B855" s="229"/>
      <c r="C855" s="230"/>
      <c r="D855" s="231" t="s">
        <v>145</v>
      </c>
      <c r="E855" s="232" t="s">
        <v>1</v>
      </c>
      <c r="F855" s="233" t="s">
        <v>915</v>
      </c>
      <c r="G855" s="230"/>
      <c r="H855" s="232" t="s">
        <v>1</v>
      </c>
      <c r="I855" s="234"/>
      <c r="J855" s="230"/>
      <c r="K855" s="230"/>
      <c r="L855" s="235"/>
      <c r="M855" s="236"/>
      <c r="N855" s="237"/>
      <c r="O855" s="237"/>
      <c r="P855" s="237"/>
      <c r="Q855" s="237"/>
      <c r="R855" s="237"/>
      <c r="S855" s="237"/>
      <c r="T855" s="23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9" t="s">
        <v>145</v>
      </c>
      <c r="AU855" s="239" t="s">
        <v>143</v>
      </c>
      <c r="AV855" s="13" t="s">
        <v>81</v>
      </c>
      <c r="AW855" s="13" t="s">
        <v>30</v>
      </c>
      <c r="AX855" s="13" t="s">
        <v>73</v>
      </c>
      <c r="AY855" s="239" t="s">
        <v>135</v>
      </c>
    </row>
    <row r="856" s="14" customFormat="1">
      <c r="A856" s="14"/>
      <c r="B856" s="240"/>
      <c r="C856" s="241"/>
      <c r="D856" s="231" t="s">
        <v>145</v>
      </c>
      <c r="E856" s="242" t="s">
        <v>1</v>
      </c>
      <c r="F856" s="243" t="s">
        <v>136</v>
      </c>
      <c r="G856" s="241"/>
      <c r="H856" s="244">
        <v>3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0" t="s">
        <v>145</v>
      </c>
      <c r="AU856" s="250" t="s">
        <v>143</v>
      </c>
      <c r="AV856" s="14" t="s">
        <v>143</v>
      </c>
      <c r="AW856" s="14" t="s">
        <v>30</v>
      </c>
      <c r="AX856" s="14" t="s">
        <v>73</v>
      </c>
      <c r="AY856" s="250" t="s">
        <v>135</v>
      </c>
    </row>
    <row r="857" s="15" customFormat="1">
      <c r="A857" s="15"/>
      <c r="B857" s="251"/>
      <c r="C857" s="252"/>
      <c r="D857" s="231" t="s">
        <v>145</v>
      </c>
      <c r="E857" s="253" t="s">
        <v>1</v>
      </c>
      <c r="F857" s="254" t="s">
        <v>153</v>
      </c>
      <c r="G857" s="252"/>
      <c r="H857" s="255">
        <v>12</v>
      </c>
      <c r="I857" s="256"/>
      <c r="J857" s="252"/>
      <c r="K857" s="252"/>
      <c r="L857" s="257"/>
      <c r="M857" s="258"/>
      <c r="N857" s="259"/>
      <c r="O857" s="259"/>
      <c r="P857" s="259"/>
      <c r="Q857" s="259"/>
      <c r="R857" s="259"/>
      <c r="S857" s="259"/>
      <c r="T857" s="260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61" t="s">
        <v>145</v>
      </c>
      <c r="AU857" s="261" t="s">
        <v>143</v>
      </c>
      <c r="AV857" s="15" t="s">
        <v>142</v>
      </c>
      <c r="AW857" s="15" t="s">
        <v>30</v>
      </c>
      <c r="AX857" s="15" t="s">
        <v>81</v>
      </c>
      <c r="AY857" s="261" t="s">
        <v>135</v>
      </c>
    </row>
    <row r="858" s="2" customFormat="1" ht="16.5" customHeight="1">
      <c r="A858" s="38"/>
      <c r="B858" s="39"/>
      <c r="C858" s="262" t="s">
        <v>956</v>
      </c>
      <c r="D858" s="262" t="s">
        <v>413</v>
      </c>
      <c r="E858" s="263" t="s">
        <v>957</v>
      </c>
      <c r="F858" s="264" t="s">
        <v>958</v>
      </c>
      <c r="G858" s="265" t="s">
        <v>330</v>
      </c>
      <c r="H858" s="266">
        <v>12</v>
      </c>
      <c r="I858" s="267"/>
      <c r="J858" s="268">
        <f>ROUND(I858*H858,2)</f>
        <v>0</v>
      </c>
      <c r="K858" s="269"/>
      <c r="L858" s="270"/>
      <c r="M858" s="271" t="s">
        <v>1</v>
      </c>
      <c r="N858" s="272" t="s">
        <v>39</v>
      </c>
      <c r="O858" s="91"/>
      <c r="P858" s="225">
        <f>O858*H858</f>
        <v>0</v>
      </c>
      <c r="Q858" s="225">
        <v>0.0030000000000000001</v>
      </c>
      <c r="R858" s="225">
        <f>Q858*H858</f>
        <v>0.036000000000000004</v>
      </c>
      <c r="S858" s="225">
        <v>0</v>
      </c>
      <c r="T858" s="226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7" t="s">
        <v>347</v>
      </c>
      <c r="AT858" s="227" t="s">
        <v>413</v>
      </c>
      <c r="AU858" s="227" t="s">
        <v>143</v>
      </c>
      <c r="AY858" s="17" t="s">
        <v>135</v>
      </c>
      <c r="BE858" s="228">
        <f>IF(N858="základní",J858,0)</f>
        <v>0</v>
      </c>
      <c r="BF858" s="228">
        <f>IF(N858="snížená",J858,0)</f>
        <v>0</v>
      </c>
      <c r="BG858" s="228">
        <f>IF(N858="zákl. přenesená",J858,0)</f>
        <v>0</v>
      </c>
      <c r="BH858" s="228">
        <f>IF(N858="sníž. přenesená",J858,0)</f>
        <v>0</v>
      </c>
      <c r="BI858" s="228">
        <f>IF(N858="nulová",J858,0)</f>
        <v>0</v>
      </c>
      <c r="BJ858" s="17" t="s">
        <v>143</v>
      </c>
      <c r="BK858" s="228">
        <f>ROUND(I858*H858,2)</f>
        <v>0</v>
      </c>
      <c r="BL858" s="17" t="s">
        <v>263</v>
      </c>
      <c r="BM858" s="227" t="s">
        <v>959</v>
      </c>
    </row>
    <row r="859" s="2" customFormat="1" ht="16.5" customHeight="1">
      <c r="A859" s="38"/>
      <c r="B859" s="39"/>
      <c r="C859" s="215" t="s">
        <v>960</v>
      </c>
      <c r="D859" s="215" t="s">
        <v>138</v>
      </c>
      <c r="E859" s="216" t="s">
        <v>961</v>
      </c>
      <c r="F859" s="217" t="s">
        <v>962</v>
      </c>
      <c r="G859" s="218" t="s">
        <v>164</v>
      </c>
      <c r="H859" s="219">
        <v>40</v>
      </c>
      <c r="I859" s="220"/>
      <c r="J859" s="221">
        <f>ROUND(I859*H859,2)</f>
        <v>0</v>
      </c>
      <c r="K859" s="222"/>
      <c r="L859" s="44"/>
      <c r="M859" s="223" t="s">
        <v>1</v>
      </c>
      <c r="N859" s="224" t="s">
        <v>39</v>
      </c>
      <c r="O859" s="91"/>
      <c r="P859" s="225">
        <f>O859*H859</f>
        <v>0</v>
      </c>
      <c r="Q859" s="225">
        <v>0</v>
      </c>
      <c r="R859" s="225">
        <f>Q859*H859</f>
        <v>0</v>
      </c>
      <c r="S859" s="225">
        <v>0</v>
      </c>
      <c r="T859" s="226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7" t="s">
        <v>263</v>
      </c>
      <c r="AT859" s="227" t="s">
        <v>138</v>
      </c>
      <c r="AU859" s="227" t="s">
        <v>143</v>
      </c>
      <c r="AY859" s="17" t="s">
        <v>135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17" t="s">
        <v>143</v>
      </c>
      <c r="BK859" s="228">
        <f>ROUND(I859*H859,2)</f>
        <v>0</v>
      </c>
      <c r="BL859" s="17" t="s">
        <v>263</v>
      </c>
      <c r="BM859" s="227" t="s">
        <v>963</v>
      </c>
    </row>
    <row r="860" s="14" customFormat="1">
      <c r="A860" s="14"/>
      <c r="B860" s="240"/>
      <c r="C860" s="241"/>
      <c r="D860" s="231" t="s">
        <v>145</v>
      </c>
      <c r="E860" s="242" t="s">
        <v>1</v>
      </c>
      <c r="F860" s="243" t="s">
        <v>395</v>
      </c>
      <c r="G860" s="241"/>
      <c r="H860" s="244">
        <v>40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145</v>
      </c>
      <c r="AU860" s="250" t="s">
        <v>143</v>
      </c>
      <c r="AV860" s="14" t="s">
        <v>143</v>
      </c>
      <c r="AW860" s="14" t="s">
        <v>30</v>
      </c>
      <c r="AX860" s="14" t="s">
        <v>81</v>
      </c>
      <c r="AY860" s="250" t="s">
        <v>135</v>
      </c>
    </row>
    <row r="861" s="2" customFormat="1" ht="37.8" customHeight="1">
      <c r="A861" s="38"/>
      <c r="B861" s="39"/>
      <c r="C861" s="262" t="s">
        <v>964</v>
      </c>
      <c r="D861" s="262" t="s">
        <v>413</v>
      </c>
      <c r="E861" s="263" t="s">
        <v>965</v>
      </c>
      <c r="F861" s="264" t="s">
        <v>966</v>
      </c>
      <c r="G861" s="265" t="s">
        <v>164</v>
      </c>
      <c r="H861" s="266">
        <v>40</v>
      </c>
      <c r="I861" s="267"/>
      <c r="J861" s="268">
        <f>ROUND(I861*H861,2)</f>
        <v>0</v>
      </c>
      <c r="K861" s="269"/>
      <c r="L861" s="270"/>
      <c r="M861" s="271" t="s">
        <v>1</v>
      </c>
      <c r="N861" s="272" t="s">
        <v>39</v>
      </c>
      <c r="O861" s="91"/>
      <c r="P861" s="225">
        <f>O861*H861</f>
        <v>0</v>
      </c>
      <c r="Q861" s="225">
        <v>9.0000000000000006E-05</v>
      </c>
      <c r="R861" s="225">
        <f>Q861*H861</f>
        <v>0.0036000000000000003</v>
      </c>
      <c r="S861" s="225">
        <v>0</v>
      </c>
      <c r="T861" s="226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27" t="s">
        <v>347</v>
      </c>
      <c r="AT861" s="227" t="s">
        <v>413</v>
      </c>
      <c r="AU861" s="227" t="s">
        <v>143</v>
      </c>
      <c r="AY861" s="17" t="s">
        <v>135</v>
      </c>
      <c r="BE861" s="228">
        <f>IF(N861="základní",J861,0)</f>
        <v>0</v>
      </c>
      <c r="BF861" s="228">
        <f>IF(N861="snížená",J861,0)</f>
        <v>0</v>
      </c>
      <c r="BG861" s="228">
        <f>IF(N861="zákl. přenesená",J861,0)</f>
        <v>0</v>
      </c>
      <c r="BH861" s="228">
        <f>IF(N861="sníž. přenesená",J861,0)</f>
        <v>0</v>
      </c>
      <c r="BI861" s="228">
        <f>IF(N861="nulová",J861,0)</f>
        <v>0</v>
      </c>
      <c r="BJ861" s="17" t="s">
        <v>143</v>
      </c>
      <c r="BK861" s="228">
        <f>ROUND(I861*H861,2)</f>
        <v>0</v>
      </c>
      <c r="BL861" s="17" t="s">
        <v>263</v>
      </c>
      <c r="BM861" s="227" t="s">
        <v>967</v>
      </c>
    </row>
    <row r="862" s="2" customFormat="1" ht="21.75" customHeight="1">
      <c r="A862" s="38"/>
      <c r="B862" s="39"/>
      <c r="C862" s="215" t="s">
        <v>968</v>
      </c>
      <c r="D862" s="215" t="s">
        <v>138</v>
      </c>
      <c r="E862" s="216" t="s">
        <v>969</v>
      </c>
      <c r="F862" s="217" t="s">
        <v>970</v>
      </c>
      <c r="G862" s="218" t="s">
        <v>164</v>
      </c>
      <c r="H862" s="219">
        <v>31</v>
      </c>
      <c r="I862" s="220"/>
      <c r="J862" s="221">
        <f>ROUND(I862*H862,2)</f>
        <v>0</v>
      </c>
      <c r="K862" s="222"/>
      <c r="L862" s="44"/>
      <c r="M862" s="223" t="s">
        <v>1</v>
      </c>
      <c r="N862" s="224" t="s">
        <v>39</v>
      </c>
      <c r="O862" s="91"/>
      <c r="P862" s="225">
        <f>O862*H862</f>
        <v>0</v>
      </c>
      <c r="Q862" s="225">
        <v>0</v>
      </c>
      <c r="R862" s="225">
        <f>Q862*H862</f>
        <v>0</v>
      </c>
      <c r="S862" s="225">
        <v>0</v>
      </c>
      <c r="T862" s="226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27" t="s">
        <v>263</v>
      </c>
      <c r="AT862" s="227" t="s">
        <v>138</v>
      </c>
      <c r="AU862" s="227" t="s">
        <v>143</v>
      </c>
      <c r="AY862" s="17" t="s">
        <v>135</v>
      </c>
      <c r="BE862" s="228">
        <f>IF(N862="základní",J862,0)</f>
        <v>0</v>
      </c>
      <c r="BF862" s="228">
        <f>IF(N862="snížená",J862,0)</f>
        <v>0</v>
      </c>
      <c r="BG862" s="228">
        <f>IF(N862="zákl. přenesená",J862,0)</f>
        <v>0</v>
      </c>
      <c r="BH862" s="228">
        <f>IF(N862="sníž. přenesená",J862,0)</f>
        <v>0</v>
      </c>
      <c r="BI862" s="228">
        <f>IF(N862="nulová",J862,0)</f>
        <v>0</v>
      </c>
      <c r="BJ862" s="17" t="s">
        <v>143</v>
      </c>
      <c r="BK862" s="228">
        <f>ROUND(I862*H862,2)</f>
        <v>0</v>
      </c>
      <c r="BL862" s="17" t="s">
        <v>263</v>
      </c>
      <c r="BM862" s="227" t="s">
        <v>971</v>
      </c>
    </row>
    <row r="863" s="14" customFormat="1">
      <c r="A863" s="14"/>
      <c r="B863" s="240"/>
      <c r="C863" s="241"/>
      <c r="D863" s="231" t="s">
        <v>145</v>
      </c>
      <c r="E863" s="242" t="s">
        <v>1</v>
      </c>
      <c r="F863" s="243" t="s">
        <v>972</v>
      </c>
      <c r="G863" s="241"/>
      <c r="H863" s="244">
        <v>31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145</v>
      </c>
      <c r="AU863" s="250" t="s">
        <v>143</v>
      </c>
      <c r="AV863" s="14" t="s">
        <v>143</v>
      </c>
      <c r="AW863" s="14" t="s">
        <v>30</v>
      </c>
      <c r="AX863" s="14" t="s">
        <v>81</v>
      </c>
      <c r="AY863" s="250" t="s">
        <v>135</v>
      </c>
    </row>
    <row r="864" s="2" customFormat="1" ht="24.15" customHeight="1">
      <c r="A864" s="38"/>
      <c r="B864" s="39"/>
      <c r="C864" s="262" t="s">
        <v>973</v>
      </c>
      <c r="D864" s="262" t="s">
        <v>413</v>
      </c>
      <c r="E864" s="263" t="s">
        <v>974</v>
      </c>
      <c r="F864" s="264" t="s">
        <v>975</v>
      </c>
      <c r="G864" s="265" t="s">
        <v>164</v>
      </c>
      <c r="H864" s="266">
        <v>31</v>
      </c>
      <c r="I864" s="267"/>
      <c r="J864" s="268">
        <f>ROUND(I864*H864,2)</f>
        <v>0</v>
      </c>
      <c r="K864" s="269"/>
      <c r="L864" s="270"/>
      <c r="M864" s="271" t="s">
        <v>1</v>
      </c>
      <c r="N864" s="272" t="s">
        <v>39</v>
      </c>
      <c r="O864" s="91"/>
      <c r="P864" s="225">
        <f>O864*H864</f>
        <v>0</v>
      </c>
      <c r="Q864" s="225">
        <v>3.0000000000000001E-05</v>
      </c>
      <c r="R864" s="225">
        <f>Q864*H864</f>
        <v>0.00093000000000000005</v>
      </c>
      <c r="S864" s="225">
        <v>0</v>
      </c>
      <c r="T864" s="226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27" t="s">
        <v>347</v>
      </c>
      <c r="AT864" s="227" t="s">
        <v>413</v>
      </c>
      <c r="AU864" s="227" t="s">
        <v>143</v>
      </c>
      <c r="AY864" s="17" t="s">
        <v>135</v>
      </c>
      <c r="BE864" s="228">
        <f>IF(N864="základní",J864,0)</f>
        <v>0</v>
      </c>
      <c r="BF864" s="228">
        <f>IF(N864="snížená",J864,0)</f>
        <v>0</v>
      </c>
      <c r="BG864" s="228">
        <f>IF(N864="zákl. přenesená",J864,0)</f>
        <v>0</v>
      </c>
      <c r="BH864" s="228">
        <f>IF(N864="sníž. přenesená",J864,0)</f>
        <v>0</v>
      </c>
      <c r="BI864" s="228">
        <f>IF(N864="nulová",J864,0)</f>
        <v>0</v>
      </c>
      <c r="BJ864" s="17" t="s">
        <v>143</v>
      </c>
      <c r="BK864" s="228">
        <f>ROUND(I864*H864,2)</f>
        <v>0</v>
      </c>
      <c r="BL864" s="17" t="s">
        <v>263</v>
      </c>
      <c r="BM864" s="227" t="s">
        <v>976</v>
      </c>
    </row>
    <row r="865" s="14" customFormat="1">
      <c r="A865" s="14"/>
      <c r="B865" s="240"/>
      <c r="C865" s="241"/>
      <c r="D865" s="231" t="s">
        <v>145</v>
      </c>
      <c r="E865" s="242" t="s">
        <v>1</v>
      </c>
      <c r="F865" s="243" t="s">
        <v>977</v>
      </c>
      <c r="G865" s="241"/>
      <c r="H865" s="244">
        <v>31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145</v>
      </c>
      <c r="AU865" s="250" t="s">
        <v>143</v>
      </c>
      <c r="AV865" s="14" t="s">
        <v>143</v>
      </c>
      <c r="AW865" s="14" t="s">
        <v>30</v>
      </c>
      <c r="AX865" s="14" t="s">
        <v>81</v>
      </c>
      <c r="AY865" s="250" t="s">
        <v>135</v>
      </c>
    </row>
    <row r="866" s="2" customFormat="1" ht="24.15" customHeight="1">
      <c r="A866" s="38"/>
      <c r="B866" s="39"/>
      <c r="C866" s="215" t="s">
        <v>978</v>
      </c>
      <c r="D866" s="215" t="s">
        <v>138</v>
      </c>
      <c r="E866" s="216" t="s">
        <v>979</v>
      </c>
      <c r="F866" s="217" t="s">
        <v>980</v>
      </c>
      <c r="G866" s="218" t="s">
        <v>330</v>
      </c>
      <c r="H866" s="219">
        <v>12</v>
      </c>
      <c r="I866" s="220"/>
      <c r="J866" s="221">
        <f>ROUND(I866*H866,2)</f>
        <v>0</v>
      </c>
      <c r="K866" s="222"/>
      <c r="L866" s="44"/>
      <c r="M866" s="223" t="s">
        <v>1</v>
      </c>
      <c r="N866" s="224" t="s">
        <v>39</v>
      </c>
      <c r="O866" s="91"/>
      <c r="P866" s="225">
        <f>O866*H866</f>
        <v>0</v>
      </c>
      <c r="Q866" s="225">
        <v>0</v>
      </c>
      <c r="R866" s="225">
        <f>Q866*H866</f>
        <v>0</v>
      </c>
      <c r="S866" s="225">
        <v>0.00027</v>
      </c>
      <c r="T866" s="226">
        <f>S866*H866</f>
        <v>0.0032399999999999998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27" t="s">
        <v>263</v>
      </c>
      <c r="AT866" s="227" t="s">
        <v>138</v>
      </c>
      <c r="AU866" s="227" t="s">
        <v>143</v>
      </c>
      <c r="AY866" s="17" t="s">
        <v>135</v>
      </c>
      <c r="BE866" s="228">
        <f>IF(N866="základní",J866,0)</f>
        <v>0</v>
      </c>
      <c r="BF866" s="228">
        <f>IF(N866="snížená",J866,0)</f>
        <v>0</v>
      </c>
      <c r="BG866" s="228">
        <f>IF(N866="zákl. přenesená",J866,0)</f>
        <v>0</v>
      </c>
      <c r="BH866" s="228">
        <f>IF(N866="sníž. přenesená",J866,0)</f>
        <v>0</v>
      </c>
      <c r="BI866" s="228">
        <f>IF(N866="nulová",J866,0)</f>
        <v>0</v>
      </c>
      <c r="BJ866" s="17" t="s">
        <v>143</v>
      </c>
      <c r="BK866" s="228">
        <f>ROUND(I866*H866,2)</f>
        <v>0</v>
      </c>
      <c r="BL866" s="17" t="s">
        <v>263</v>
      </c>
      <c r="BM866" s="227" t="s">
        <v>981</v>
      </c>
    </row>
    <row r="867" s="13" customFormat="1">
      <c r="A867" s="13"/>
      <c r="B867" s="229"/>
      <c r="C867" s="230"/>
      <c r="D867" s="231" t="s">
        <v>145</v>
      </c>
      <c r="E867" s="232" t="s">
        <v>1</v>
      </c>
      <c r="F867" s="233" t="s">
        <v>955</v>
      </c>
      <c r="G867" s="230"/>
      <c r="H867" s="232" t="s">
        <v>1</v>
      </c>
      <c r="I867" s="234"/>
      <c r="J867" s="230"/>
      <c r="K867" s="230"/>
      <c r="L867" s="235"/>
      <c r="M867" s="236"/>
      <c r="N867" s="237"/>
      <c r="O867" s="237"/>
      <c r="P867" s="237"/>
      <c r="Q867" s="237"/>
      <c r="R867" s="237"/>
      <c r="S867" s="237"/>
      <c r="T867" s="238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9" t="s">
        <v>145</v>
      </c>
      <c r="AU867" s="239" t="s">
        <v>143</v>
      </c>
      <c r="AV867" s="13" t="s">
        <v>81</v>
      </c>
      <c r="AW867" s="13" t="s">
        <v>30</v>
      </c>
      <c r="AX867" s="13" t="s">
        <v>73</v>
      </c>
      <c r="AY867" s="239" t="s">
        <v>135</v>
      </c>
    </row>
    <row r="868" s="13" customFormat="1">
      <c r="A868" s="13"/>
      <c r="B868" s="229"/>
      <c r="C868" s="230"/>
      <c r="D868" s="231" t="s">
        <v>145</v>
      </c>
      <c r="E868" s="232" t="s">
        <v>1</v>
      </c>
      <c r="F868" s="233" t="s">
        <v>186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145</v>
      </c>
      <c r="AU868" s="239" t="s">
        <v>143</v>
      </c>
      <c r="AV868" s="13" t="s">
        <v>81</v>
      </c>
      <c r="AW868" s="13" t="s">
        <v>30</v>
      </c>
      <c r="AX868" s="13" t="s">
        <v>73</v>
      </c>
      <c r="AY868" s="239" t="s">
        <v>135</v>
      </c>
    </row>
    <row r="869" s="14" customFormat="1">
      <c r="A869" s="14"/>
      <c r="B869" s="240"/>
      <c r="C869" s="241"/>
      <c r="D869" s="231" t="s">
        <v>145</v>
      </c>
      <c r="E869" s="242" t="s">
        <v>1</v>
      </c>
      <c r="F869" s="243" t="s">
        <v>194</v>
      </c>
      <c r="G869" s="241"/>
      <c r="H869" s="244">
        <v>9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145</v>
      </c>
      <c r="AU869" s="250" t="s">
        <v>143</v>
      </c>
      <c r="AV869" s="14" t="s">
        <v>143</v>
      </c>
      <c r="AW869" s="14" t="s">
        <v>30</v>
      </c>
      <c r="AX869" s="14" t="s">
        <v>73</v>
      </c>
      <c r="AY869" s="250" t="s">
        <v>135</v>
      </c>
    </row>
    <row r="870" s="13" customFormat="1">
      <c r="A870" s="13"/>
      <c r="B870" s="229"/>
      <c r="C870" s="230"/>
      <c r="D870" s="231" t="s">
        <v>145</v>
      </c>
      <c r="E870" s="232" t="s">
        <v>1</v>
      </c>
      <c r="F870" s="233" t="s">
        <v>915</v>
      </c>
      <c r="G870" s="230"/>
      <c r="H870" s="232" t="s">
        <v>1</v>
      </c>
      <c r="I870" s="234"/>
      <c r="J870" s="230"/>
      <c r="K870" s="230"/>
      <c r="L870" s="235"/>
      <c r="M870" s="236"/>
      <c r="N870" s="237"/>
      <c r="O870" s="237"/>
      <c r="P870" s="237"/>
      <c r="Q870" s="237"/>
      <c r="R870" s="237"/>
      <c r="S870" s="237"/>
      <c r="T870" s="23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9" t="s">
        <v>145</v>
      </c>
      <c r="AU870" s="239" t="s">
        <v>143</v>
      </c>
      <c r="AV870" s="13" t="s">
        <v>81</v>
      </c>
      <c r="AW870" s="13" t="s">
        <v>30</v>
      </c>
      <c r="AX870" s="13" t="s">
        <v>73</v>
      </c>
      <c r="AY870" s="239" t="s">
        <v>135</v>
      </c>
    </row>
    <row r="871" s="14" customFormat="1">
      <c r="A871" s="14"/>
      <c r="B871" s="240"/>
      <c r="C871" s="241"/>
      <c r="D871" s="231" t="s">
        <v>145</v>
      </c>
      <c r="E871" s="242" t="s">
        <v>1</v>
      </c>
      <c r="F871" s="243" t="s">
        <v>136</v>
      </c>
      <c r="G871" s="241"/>
      <c r="H871" s="244">
        <v>3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0" t="s">
        <v>145</v>
      </c>
      <c r="AU871" s="250" t="s">
        <v>143</v>
      </c>
      <c r="AV871" s="14" t="s">
        <v>143</v>
      </c>
      <c r="AW871" s="14" t="s">
        <v>30</v>
      </c>
      <c r="AX871" s="14" t="s">
        <v>73</v>
      </c>
      <c r="AY871" s="250" t="s">
        <v>135</v>
      </c>
    </row>
    <row r="872" s="15" customFormat="1">
      <c r="A872" s="15"/>
      <c r="B872" s="251"/>
      <c r="C872" s="252"/>
      <c r="D872" s="231" t="s">
        <v>145</v>
      </c>
      <c r="E872" s="253" t="s">
        <v>1</v>
      </c>
      <c r="F872" s="254" t="s">
        <v>153</v>
      </c>
      <c r="G872" s="252"/>
      <c r="H872" s="255">
        <v>12</v>
      </c>
      <c r="I872" s="256"/>
      <c r="J872" s="252"/>
      <c r="K872" s="252"/>
      <c r="L872" s="257"/>
      <c r="M872" s="258"/>
      <c r="N872" s="259"/>
      <c r="O872" s="259"/>
      <c r="P872" s="259"/>
      <c r="Q872" s="259"/>
      <c r="R872" s="259"/>
      <c r="S872" s="259"/>
      <c r="T872" s="260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61" t="s">
        <v>145</v>
      </c>
      <c r="AU872" s="261" t="s">
        <v>143</v>
      </c>
      <c r="AV872" s="15" t="s">
        <v>142</v>
      </c>
      <c r="AW872" s="15" t="s">
        <v>30</v>
      </c>
      <c r="AX872" s="15" t="s">
        <v>81</v>
      </c>
      <c r="AY872" s="261" t="s">
        <v>135</v>
      </c>
    </row>
    <row r="873" s="2" customFormat="1" ht="24.15" customHeight="1">
      <c r="A873" s="38"/>
      <c r="B873" s="39"/>
      <c r="C873" s="215" t="s">
        <v>982</v>
      </c>
      <c r="D873" s="215" t="s">
        <v>138</v>
      </c>
      <c r="E873" s="216" t="s">
        <v>983</v>
      </c>
      <c r="F873" s="217" t="s">
        <v>984</v>
      </c>
      <c r="G873" s="218" t="s">
        <v>330</v>
      </c>
      <c r="H873" s="219">
        <v>267</v>
      </c>
      <c r="I873" s="220"/>
      <c r="J873" s="221">
        <f>ROUND(I873*H873,2)</f>
        <v>0</v>
      </c>
      <c r="K873" s="222"/>
      <c r="L873" s="44"/>
      <c r="M873" s="223" t="s">
        <v>1</v>
      </c>
      <c r="N873" s="224" t="s">
        <v>39</v>
      </c>
      <c r="O873" s="91"/>
      <c r="P873" s="225">
        <f>O873*H873</f>
        <v>0</v>
      </c>
      <c r="Q873" s="225">
        <v>0</v>
      </c>
      <c r="R873" s="225">
        <f>Q873*H873</f>
        <v>0</v>
      </c>
      <c r="S873" s="225">
        <v>0</v>
      </c>
      <c r="T873" s="226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7" t="s">
        <v>263</v>
      </c>
      <c r="AT873" s="227" t="s">
        <v>138</v>
      </c>
      <c r="AU873" s="227" t="s">
        <v>143</v>
      </c>
      <c r="AY873" s="17" t="s">
        <v>135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7" t="s">
        <v>143</v>
      </c>
      <c r="BK873" s="228">
        <f>ROUND(I873*H873,2)</f>
        <v>0</v>
      </c>
      <c r="BL873" s="17" t="s">
        <v>263</v>
      </c>
      <c r="BM873" s="227" t="s">
        <v>985</v>
      </c>
    </row>
    <row r="874" s="13" customFormat="1">
      <c r="A874" s="13"/>
      <c r="B874" s="229"/>
      <c r="C874" s="230"/>
      <c r="D874" s="231" t="s">
        <v>145</v>
      </c>
      <c r="E874" s="232" t="s">
        <v>1</v>
      </c>
      <c r="F874" s="233" t="s">
        <v>986</v>
      </c>
      <c r="G874" s="230"/>
      <c r="H874" s="232" t="s">
        <v>1</v>
      </c>
      <c r="I874" s="234"/>
      <c r="J874" s="230"/>
      <c r="K874" s="230"/>
      <c r="L874" s="235"/>
      <c r="M874" s="236"/>
      <c r="N874" s="237"/>
      <c r="O874" s="237"/>
      <c r="P874" s="237"/>
      <c r="Q874" s="237"/>
      <c r="R874" s="237"/>
      <c r="S874" s="237"/>
      <c r="T874" s="23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9" t="s">
        <v>145</v>
      </c>
      <c r="AU874" s="239" t="s">
        <v>143</v>
      </c>
      <c r="AV874" s="13" t="s">
        <v>81</v>
      </c>
      <c r="AW874" s="13" t="s">
        <v>30</v>
      </c>
      <c r="AX874" s="13" t="s">
        <v>73</v>
      </c>
      <c r="AY874" s="239" t="s">
        <v>135</v>
      </c>
    </row>
    <row r="875" s="13" customFormat="1">
      <c r="A875" s="13"/>
      <c r="B875" s="229"/>
      <c r="C875" s="230"/>
      <c r="D875" s="231" t="s">
        <v>145</v>
      </c>
      <c r="E875" s="232" t="s">
        <v>1</v>
      </c>
      <c r="F875" s="233" t="s">
        <v>987</v>
      </c>
      <c r="G875" s="230"/>
      <c r="H875" s="232" t="s">
        <v>1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9" t="s">
        <v>145</v>
      </c>
      <c r="AU875" s="239" t="s">
        <v>143</v>
      </c>
      <c r="AV875" s="13" t="s">
        <v>81</v>
      </c>
      <c r="AW875" s="13" t="s">
        <v>30</v>
      </c>
      <c r="AX875" s="13" t="s">
        <v>73</v>
      </c>
      <c r="AY875" s="239" t="s">
        <v>135</v>
      </c>
    </row>
    <row r="876" s="13" customFormat="1">
      <c r="A876" s="13"/>
      <c r="B876" s="229"/>
      <c r="C876" s="230"/>
      <c r="D876" s="231" t="s">
        <v>145</v>
      </c>
      <c r="E876" s="232" t="s">
        <v>1</v>
      </c>
      <c r="F876" s="233" t="s">
        <v>174</v>
      </c>
      <c r="G876" s="230"/>
      <c r="H876" s="232" t="s">
        <v>1</v>
      </c>
      <c r="I876" s="234"/>
      <c r="J876" s="230"/>
      <c r="K876" s="230"/>
      <c r="L876" s="235"/>
      <c r="M876" s="236"/>
      <c r="N876" s="237"/>
      <c r="O876" s="237"/>
      <c r="P876" s="237"/>
      <c r="Q876" s="237"/>
      <c r="R876" s="237"/>
      <c r="S876" s="237"/>
      <c r="T876" s="23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9" t="s">
        <v>145</v>
      </c>
      <c r="AU876" s="239" t="s">
        <v>143</v>
      </c>
      <c r="AV876" s="13" t="s">
        <v>81</v>
      </c>
      <c r="AW876" s="13" t="s">
        <v>30</v>
      </c>
      <c r="AX876" s="13" t="s">
        <v>73</v>
      </c>
      <c r="AY876" s="239" t="s">
        <v>135</v>
      </c>
    </row>
    <row r="877" s="14" customFormat="1">
      <c r="A877" s="14"/>
      <c r="B877" s="240"/>
      <c r="C877" s="241"/>
      <c r="D877" s="231" t="s">
        <v>145</v>
      </c>
      <c r="E877" s="242" t="s">
        <v>1</v>
      </c>
      <c r="F877" s="243" t="s">
        <v>298</v>
      </c>
      <c r="G877" s="241"/>
      <c r="H877" s="244">
        <v>19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0" t="s">
        <v>145</v>
      </c>
      <c r="AU877" s="250" t="s">
        <v>143</v>
      </c>
      <c r="AV877" s="14" t="s">
        <v>143</v>
      </c>
      <c r="AW877" s="14" t="s">
        <v>30</v>
      </c>
      <c r="AX877" s="14" t="s">
        <v>73</v>
      </c>
      <c r="AY877" s="250" t="s">
        <v>135</v>
      </c>
    </row>
    <row r="878" s="13" customFormat="1">
      <c r="A878" s="13"/>
      <c r="B878" s="229"/>
      <c r="C878" s="230"/>
      <c r="D878" s="231" t="s">
        <v>145</v>
      </c>
      <c r="E878" s="232" t="s">
        <v>1</v>
      </c>
      <c r="F878" s="233" t="s">
        <v>176</v>
      </c>
      <c r="G878" s="230"/>
      <c r="H878" s="232" t="s">
        <v>1</v>
      </c>
      <c r="I878" s="234"/>
      <c r="J878" s="230"/>
      <c r="K878" s="230"/>
      <c r="L878" s="235"/>
      <c r="M878" s="236"/>
      <c r="N878" s="237"/>
      <c r="O878" s="237"/>
      <c r="P878" s="237"/>
      <c r="Q878" s="237"/>
      <c r="R878" s="237"/>
      <c r="S878" s="237"/>
      <c r="T878" s="238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9" t="s">
        <v>145</v>
      </c>
      <c r="AU878" s="239" t="s">
        <v>143</v>
      </c>
      <c r="AV878" s="13" t="s">
        <v>81</v>
      </c>
      <c r="AW878" s="13" t="s">
        <v>30</v>
      </c>
      <c r="AX878" s="13" t="s">
        <v>73</v>
      </c>
      <c r="AY878" s="239" t="s">
        <v>135</v>
      </c>
    </row>
    <row r="879" s="14" customFormat="1">
      <c r="A879" s="14"/>
      <c r="B879" s="240"/>
      <c r="C879" s="241"/>
      <c r="D879" s="231" t="s">
        <v>145</v>
      </c>
      <c r="E879" s="242" t="s">
        <v>1</v>
      </c>
      <c r="F879" s="243" t="s">
        <v>154</v>
      </c>
      <c r="G879" s="241"/>
      <c r="H879" s="244">
        <v>5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145</v>
      </c>
      <c r="AU879" s="250" t="s">
        <v>143</v>
      </c>
      <c r="AV879" s="14" t="s">
        <v>143</v>
      </c>
      <c r="AW879" s="14" t="s">
        <v>30</v>
      </c>
      <c r="AX879" s="14" t="s">
        <v>73</v>
      </c>
      <c r="AY879" s="250" t="s">
        <v>135</v>
      </c>
    </row>
    <row r="880" s="13" customFormat="1">
      <c r="A880" s="13"/>
      <c r="B880" s="229"/>
      <c r="C880" s="230"/>
      <c r="D880" s="231" t="s">
        <v>145</v>
      </c>
      <c r="E880" s="232" t="s">
        <v>1</v>
      </c>
      <c r="F880" s="233" t="s">
        <v>178</v>
      </c>
      <c r="G880" s="230"/>
      <c r="H880" s="232" t="s">
        <v>1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9" t="s">
        <v>145</v>
      </c>
      <c r="AU880" s="239" t="s">
        <v>143</v>
      </c>
      <c r="AV880" s="13" t="s">
        <v>81</v>
      </c>
      <c r="AW880" s="13" t="s">
        <v>30</v>
      </c>
      <c r="AX880" s="13" t="s">
        <v>73</v>
      </c>
      <c r="AY880" s="239" t="s">
        <v>135</v>
      </c>
    </row>
    <row r="881" s="14" customFormat="1">
      <c r="A881" s="14"/>
      <c r="B881" s="240"/>
      <c r="C881" s="241"/>
      <c r="D881" s="231" t="s">
        <v>145</v>
      </c>
      <c r="E881" s="242" t="s">
        <v>1</v>
      </c>
      <c r="F881" s="243" t="s">
        <v>170</v>
      </c>
      <c r="G881" s="241"/>
      <c r="H881" s="244">
        <v>7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145</v>
      </c>
      <c r="AU881" s="250" t="s">
        <v>143</v>
      </c>
      <c r="AV881" s="14" t="s">
        <v>143</v>
      </c>
      <c r="AW881" s="14" t="s">
        <v>30</v>
      </c>
      <c r="AX881" s="14" t="s">
        <v>73</v>
      </c>
      <c r="AY881" s="250" t="s">
        <v>135</v>
      </c>
    </row>
    <row r="882" s="13" customFormat="1">
      <c r="A882" s="13"/>
      <c r="B882" s="229"/>
      <c r="C882" s="230"/>
      <c r="D882" s="231" t="s">
        <v>145</v>
      </c>
      <c r="E882" s="232" t="s">
        <v>1</v>
      </c>
      <c r="F882" s="233" t="s">
        <v>988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145</v>
      </c>
      <c r="AU882" s="239" t="s">
        <v>143</v>
      </c>
      <c r="AV882" s="13" t="s">
        <v>81</v>
      </c>
      <c r="AW882" s="13" t="s">
        <v>30</v>
      </c>
      <c r="AX882" s="13" t="s">
        <v>73</v>
      </c>
      <c r="AY882" s="239" t="s">
        <v>135</v>
      </c>
    </row>
    <row r="883" s="13" customFormat="1">
      <c r="A883" s="13"/>
      <c r="B883" s="229"/>
      <c r="C883" s="230"/>
      <c r="D883" s="231" t="s">
        <v>145</v>
      </c>
      <c r="E883" s="232" t="s">
        <v>1</v>
      </c>
      <c r="F883" s="233" t="s">
        <v>180</v>
      </c>
      <c r="G883" s="230"/>
      <c r="H883" s="232" t="s">
        <v>1</v>
      </c>
      <c r="I883" s="234"/>
      <c r="J883" s="230"/>
      <c r="K883" s="230"/>
      <c r="L883" s="235"/>
      <c r="M883" s="236"/>
      <c r="N883" s="237"/>
      <c r="O883" s="237"/>
      <c r="P883" s="237"/>
      <c r="Q883" s="237"/>
      <c r="R883" s="237"/>
      <c r="S883" s="237"/>
      <c r="T883" s="23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9" t="s">
        <v>145</v>
      </c>
      <c r="AU883" s="239" t="s">
        <v>143</v>
      </c>
      <c r="AV883" s="13" t="s">
        <v>81</v>
      </c>
      <c r="AW883" s="13" t="s">
        <v>30</v>
      </c>
      <c r="AX883" s="13" t="s">
        <v>73</v>
      </c>
      <c r="AY883" s="239" t="s">
        <v>135</v>
      </c>
    </row>
    <row r="884" s="14" customFormat="1">
      <c r="A884" s="14"/>
      <c r="B884" s="240"/>
      <c r="C884" s="241"/>
      <c r="D884" s="231" t="s">
        <v>145</v>
      </c>
      <c r="E884" s="242" t="s">
        <v>1</v>
      </c>
      <c r="F884" s="243" t="s">
        <v>253</v>
      </c>
      <c r="G884" s="241"/>
      <c r="H884" s="244">
        <v>14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145</v>
      </c>
      <c r="AU884" s="250" t="s">
        <v>143</v>
      </c>
      <c r="AV884" s="14" t="s">
        <v>143</v>
      </c>
      <c r="AW884" s="14" t="s">
        <v>30</v>
      </c>
      <c r="AX884" s="14" t="s">
        <v>73</v>
      </c>
      <c r="AY884" s="250" t="s">
        <v>135</v>
      </c>
    </row>
    <row r="885" s="13" customFormat="1">
      <c r="A885" s="13"/>
      <c r="B885" s="229"/>
      <c r="C885" s="230"/>
      <c r="D885" s="231" t="s">
        <v>145</v>
      </c>
      <c r="E885" s="232" t="s">
        <v>1</v>
      </c>
      <c r="F885" s="233" t="s">
        <v>182</v>
      </c>
      <c r="G885" s="230"/>
      <c r="H885" s="232" t="s">
        <v>1</v>
      </c>
      <c r="I885" s="234"/>
      <c r="J885" s="230"/>
      <c r="K885" s="230"/>
      <c r="L885" s="235"/>
      <c r="M885" s="236"/>
      <c r="N885" s="237"/>
      <c r="O885" s="237"/>
      <c r="P885" s="237"/>
      <c r="Q885" s="237"/>
      <c r="R885" s="237"/>
      <c r="S885" s="237"/>
      <c r="T885" s="23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9" t="s">
        <v>145</v>
      </c>
      <c r="AU885" s="239" t="s">
        <v>143</v>
      </c>
      <c r="AV885" s="13" t="s">
        <v>81</v>
      </c>
      <c r="AW885" s="13" t="s">
        <v>30</v>
      </c>
      <c r="AX885" s="13" t="s">
        <v>73</v>
      </c>
      <c r="AY885" s="239" t="s">
        <v>135</v>
      </c>
    </row>
    <row r="886" s="14" customFormat="1">
      <c r="A886" s="14"/>
      <c r="B886" s="240"/>
      <c r="C886" s="241"/>
      <c r="D886" s="231" t="s">
        <v>145</v>
      </c>
      <c r="E886" s="242" t="s">
        <v>1</v>
      </c>
      <c r="F886" s="243" t="s">
        <v>161</v>
      </c>
      <c r="G886" s="241"/>
      <c r="H886" s="244">
        <v>6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0" t="s">
        <v>145</v>
      </c>
      <c r="AU886" s="250" t="s">
        <v>143</v>
      </c>
      <c r="AV886" s="14" t="s">
        <v>143</v>
      </c>
      <c r="AW886" s="14" t="s">
        <v>30</v>
      </c>
      <c r="AX886" s="14" t="s">
        <v>73</v>
      </c>
      <c r="AY886" s="250" t="s">
        <v>135</v>
      </c>
    </row>
    <row r="887" s="13" customFormat="1">
      <c r="A887" s="13"/>
      <c r="B887" s="229"/>
      <c r="C887" s="230"/>
      <c r="D887" s="231" t="s">
        <v>145</v>
      </c>
      <c r="E887" s="232" t="s">
        <v>1</v>
      </c>
      <c r="F887" s="233" t="s">
        <v>184</v>
      </c>
      <c r="G887" s="230"/>
      <c r="H887" s="232" t="s">
        <v>1</v>
      </c>
      <c r="I887" s="234"/>
      <c r="J887" s="230"/>
      <c r="K887" s="230"/>
      <c r="L887" s="235"/>
      <c r="M887" s="236"/>
      <c r="N887" s="237"/>
      <c r="O887" s="237"/>
      <c r="P887" s="237"/>
      <c r="Q887" s="237"/>
      <c r="R887" s="237"/>
      <c r="S887" s="237"/>
      <c r="T887" s="23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9" t="s">
        <v>145</v>
      </c>
      <c r="AU887" s="239" t="s">
        <v>143</v>
      </c>
      <c r="AV887" s="13" t="s">
        <v>81</v>
      </c>
      <c r="AW887" s="13" t="s">
        <v>30</v>
      </c>
      <c r="AX887" s="13" t="s">
        <v>73</v>
      </c>
      <c r="AY887" s="239" t="s">
        <v>135</v>
      </c>
    </row>
    <row r="888" s="14" customFormat="1">
      <c r="A888" s="14"/>
      <c r="B888" s="240"/>
      <c r="C888" s="241"/>
      <c r="D888" s="231" t="s">
        <v>145</v>
      </c>
      <c r="E888" s="242" t="s">
        <v>1</v>
      </c>
      <c r="F888" s="243" t="s">
        <v>267</v>
      </c>
      <c r="G888" s="241"/>
      <c r="H888" s="244">
        <v>17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145</v>
      </c>
      <c r="AU888" s="250" t="s">
        <v>143</v>
      </c>
      <c r="AV888" s="14" t="s">
        <v>143</v>
      </c>
      <c r="AW888" s="14" t="s">
        <v>30</v>
      </c>
      <c r="AX888" s="14" t="s">
        <v>73</v>
      </c>
      <c r="AY888" s="250" t="s">
        <v>135</v>
      </c>
    </row>
    <row r="889" s="13" customFormat="1">
      <c r="A889" s="13"/>
      <c r="B889" s="229"/>
      <c r="C889" s="230"/>
      <c r="D889" s="231" t="s">
        <v>145</v>
      </c>
      <c r="E889" s="232" t="s">
        <v>1</v>
      </c>
      <c r="F889" s="233" t="s">
        <v>186</v>
      </c>
      <c r="G889" s="230"/>
      <c r="H889" s="232" t="s">
        <v>1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9" t="s">
        <v>145</v>
      </c>
      <c r="AU889" s="239" t="s">
        <v>143</v>
      </c>
      <c r="AV889" s="13" t="s">
        <v>81</v>
      </c>
      <c r="AW889" s="13" t="s">
        <v>30</v>
      </c>
      <c r="AX889" s="13" t="s">
        <v>73</v>
      </c>
      <c r="AY889" s="239" t="s">
        <v>135</v>
      </c>
    </row>
    <row r="890" s="14" customFormat="1">
      <c r="A890" s="14"/>
      <c r="B890" s="240"/>
      <c r="C890" s="241"/>
      <c r="D890" s="231" t="s">
        <v>145</v>
      </c>
      <c r="E890" s="242" t="s">
        <v>1</v>
      </c>
      <c r="F890" s="243" t="s">
        <v>253</v>
      </c>
      <c r="G890" s="241"/>
      <c r="H890" s="244">
        <v>14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145</v>
      </c>
      <c r="AU890" s="250" t="s">
        <v>143</v>
      </c>
      <c r="AV890" s="14" t="s">
        <v>143</v>
      </c>
      <c r="AW890" s="14" t="s">
        <v>30</v>
      </c>
      <c r="AX890" s="14" t="s">
        <v>73</v>
      </c>
      <c r="AY890" s="250" t="s">
        <v>135</v>
      </c>
    </row>
    <row r="891" s="13" customFormat="1">
      <c r="A891" s="13"/>
      <c r="B891" s="229"/>
      <c r="C891" s="230"/>
      <c r="D891" s="231" t="s">
        <v>145</v>
      </c>
      <c r="E891" s="232" t="s">
        <v>1</v>
      </c>
      <c r="F891" s="233" t="s">
        <v>188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145</v>
      </c>
      <c r="AU891" s="239" t="s">
        <v>143</v>
      </c>
      <c r="AV891" s="13" t="s">
        <v>81</v>
      </c>
      <c r="AW891" s="13" t="s">
        <v>30</v>
      </c>
      <c r="AX891" s="13" t="s">
        <v>73</v>
      </c>
      <c r="AY891" s="239" t="s">
        <v>135</v>
      </c>
    </row>
    <row r="892" s="14" customFormat="1">
      <c r="A892" s="14"/>
      <c r="B892" s="240"/>
      <c r="C892" s="241"/>
      <c r="D892" s="231" t="s">
        <v>145</v>
      </c>
      <c r="E892" s="242" t="s">
        <v>1</v>
      </c>
      <c r="F892" s="243" t="s">
        <v>190</v>
      </c>
      <c r="G892" s="241"/>
      <c r="H892" s="244">
        <v>8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145</v>
      </c>
      <c r="AU892" s="250" t="s">
        <v>143</v>
      </c>
      <c r="AV892" s="14" t="s">
        <v>143</v>
      </c>
      <c r="AW892" s="14" t="s">
        <v>30</v>
      </c>
      <c r="AX892" s="14" t="s">
        <v>73</v>
      </c>
      <c r="AY892" s="250" t="s">
        <v>135</v>
      </c>
    </row>
    <row r="893" s="13" customFormat="1">
      <c r="A893" s="13"/>
      <c r="B893" s="229"/>
      <c r="C893" s="230"/>
      <c r="D893" s="231" t="s">
        <v>145</v>
      </c>
      <c r="E893" s="232" t="s">
        <v>1</v>
      </c>
      <c r="F893" s="233" t="s">
        <v>989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145</v>
      </c>
      <c r="AU893" s="239" t="s">
        <v>143</v>
      </c>
      <c r="AV893" s="13" t="s">
        <v>81</v>
      </c>
      <c r="AW893" s="13" t="s">
        <v>30</v>
      </c>
      <c r="AX893" s="13" t="s">
        <v>73</v>
      </c>
      <c r="AY893" s="239" t="s">
        <v>135</v>
      </c>
    </row>
    <row r="894" s="14" customFormat="1">
      <c r="A894" s="14"/>
      <c r="B894" s="240"/>
      <c r="C894" s="241"/>
      <c r="D894" s="231" t="s">
        <v>145</v>
      </c>
      <c r="E894" s="242" t="s">
        <v>1</v>
      </c>
      <c r="F894" s="243" t="s">
        <v>147</v>
      </c>
      <c r="G894" s="241"/>
      <c r="H894" s="244">
        <v>10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145</v>
      </c>
      <c r="AU894" s="250" t="s">
        <v>143</v>
      </c>
      <c r="AV894" s="14" t="s">
        <v>143</v>
      </c>
      <c r="AW894" s="14" t="s">
        <v>30</v>
      </c>
      <c r="AX894" s="14" t="s">
        <v>73</v>
      </c>
      <c r="AY894" s="250" t="s">
        <v>135</v>
      </c>
    </row>
    <row r="895" s="13" customFormat="1">
      <c r="A895" s="13"/>
      <c r="B895" s="229"/>
      <c r="C895" s="230"/>
      <c r="D895" s="231" t="s">
        <v>145</v>
      </c>
      <c r="E895" s="232" t="s">
        <v>1</v>
      </c>
      <c r="F895" s="233" t="s">
        <v>990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145</v>
      </c>
      <c r="AU895" s="239" t="s">
        <v>143</v>
      </c>
      <c r="AV895" s="13" t="s">
        <v>81</v>
      </c>
      <c r="AW895" s="13" t="s">
        <v>30</v>
      </c>
      <c r="AX895" s="13" t="s">
        <v>73</v>
      </c>
      <c r="AY895" s="239" t="s">
        <v>135</v>
      </c>
    </row>
    <row r="896" s="13" customFormat="1">
      <c r="A896" s="13"/>
      <c r="B896" s="229"/>
      <c r="C896" s="230"/>
      <c r="D896" s="231" t="s">
        <v>145</v>
      </c>
      <c r="E896" s="232" t="s">
        <v>1</v>
      </c>
      <c r="F896" s="233" t="s">
        <v>513</v>
      </c>
      <c r="G896" s="230"/>
      <c r="H896" s="232" t="s">
        <v>1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9" t="s">
        <v>145</v>
      </c>
      <c r="AU896" s="239" t="s">
        <v>143</v>
      </c>
      <c r="AV896" s="13" t="s">
        <v>81</v>
      </c>
      <c r="AW896" s="13" t="s">
        <v>30</v>
      </c>
      <c r="AX896" s="13" t="s">
        <v>73</v>
      </c>
      <c r="AY896" s="239" t="s">
        <v>135</v>
      </c>
    </row>
    <row r="897" s="14" customFormat="1">
      <c r="A897" s="14"/>
      <c r="B897" s="240"/>
      <c r="C897" s="241"/>
      <c r="D897" s="231" t="s">
        <v>145</v>
      </c>
      <c r="E897" s="242" t="s">
        <v>1</v>
      </c>
      <c r="F897" s="243" t="s">
        <v>292</v>
      </c>
      <c r="G897" s="241"/>
      <c r="H897" s="244">
        <v>18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0" t="s">
        <v>145</v>
      </c>
      <c r="AU897" s="250" t="s">
        <v>143</v>
      </c>
      <c r="AV897" s="14" t="s">
        <v>143</v>
      </c>
      <c r="AW897" s="14" t="s">
        <v>30</v>
      </c>
      <c r="AX897" s="14" t="s">
        <v>73</v>
      </c>
      <c r="AY897" s="250" t="s">
        <v>135</v>
      </c>
    </row>
    <row r="898" s="13" customFormat="1">
      <c r="A898" s="13"/>
      <c r="B898" s="229"/>
      <c r="C898" s="230"/>
      <c r="D898" s="231" t="s">
        <v>145</v>
      </c>
      <c r="E898" s="232" t="s">
        <v>1</v>
      </c>
      <c r="F898" s="233" t="s">
        <v>991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145</v>
      </c>
      <c r="AU898" s="239" t="s">
        <v>143</v>
      </c>
      <c r="AV898" s="13" t="s">
        <v>81</v>
      </c>
      <c r="AW898" s="13" t="s">
        <v>30</v>
      </c>
      <c r="AX898" s="13" t="s">
        <v>73</v>
      </c>
      <c r="AY898" s="239" t="s">
        <v>135</v>
      </c>
    </row>
    <row r="899" s="14" customFormat="1">
      <c r="A899" s="14"/>
      <c r="B899" s="240"/>
      <c r="C899" s="241"/>
      <c r="D899" s="231" t="s">
        <v>145</v>
      </c>
      <c r="E899" s="242" t="s">
        <v>1</v>
      </c>
      <c r="F899" s="243" t="s">
        <v>253</v>
      </c>
      <c r="G899" s="241"/>
      <c r="H899" s="244">
        <v>14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145</v>
      </c>
      <c r="AU899" s="250" t="s">
        <v>143</v>
      </c>
      <c r="AV899" s="14" t="s">
        <v>143</v>
      </c>
      <c r="AW899" s="14" t="s">
        <v>30</v>
      </c>
      <c r="AX899" s="14" t="s">
        <v>73</v>
      </c>
      <c r="AY899" s="250" t="s">
        <v>135</v>
      </c>
    </row>
    <row r="900" s="13" customFormat="1">
      <c r="A900" s="13"/>
      <c r="B900" s="229"/>
      <c r="C900" s="230"/>
      <c r="D900" s="231" t="s">
        <v>145</v>
      </c>
      <c r="E900" s="232" t="s">
        <v>1</v>
      </c>
      <c r="F900" s="233" t="s">
        <v>992</v>
      </c>
      <c r="G900" s="230"/>
      <c r="H900" s="232" t="s">
        <v>1</v>
      </c>
      <c r="I900" s="234"/>
      <c r="J900" s="230"/>
      <c r="K900" s="230"/>
      <c r="L900" s="235"/>
      <c r="M900" s="236"/>
      <c r="N900" s="237"/>
      <c r="O900" s="237"/>
      <c r="P900" s="237"/>
      <c r="Q900" s="237"/>
      <c r="R900" s="237"/>
      <c r="S900" s="237"/>
      <c r="T900" s="238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9" t="s">
        <v>145</v>
      </c>
      <c r="AU900" s="239" t="s">
        <v>143</v>
      </c>
      <c r="AV900" s="13" t="s">
        <v>81</v>
      </c>
      <c r="AW900" s="13" t="s">
        <v>30</v>
      </c>
      <c r="AX900" s="13" t="s">
        <v>73</v>
      </c>
      <c r="AY900" s="239" t="s">
        <v>135</v>
      </c>
    </row>
    <row r="901" s="14" customFormat="1">
      <c r="A901" s="14"/>
      <c r="B901" s="240"/>
      <c r="C901" s="241"/>
      <c r="D901" s="231" t="s">
        <v>145</v>
      </c>
      <c r="E901" s="242" t="s">
        <v>1</v>
      </c>
      <c r="F901" s="243" t="s">
        <v>136</v>
      </c>
      <c r="G901" s="241"/>
      <c r="H901" s="244">
        <v>3</v>
      </c>
      <c r="I901" s="245"/>
      <c r="J901" s="241"/>
      <c r="K901" s="241"/>
      <c r="L901" s="246"/>
      <c r="M901" s="247"/>
      <c r="N901" s="248"/>
      <c r="O901" s="248"/>
      <c r="P901" s="248"/>
      <c r="Q901" s="248"/>
      <c r="R901" s="248"/>
      <c r="S901" s="248"/>
      <c r="T901" s="249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0" t="s">
        <v>145</v>
      </c>
      <c r="AU901" s="250" t="s">
        <v>143</v>
      </c>
      <c r="AV901" s="14" t="s">
        <v>143</v>
      </c>
      <c r="AW901" s="14" t="s">
        <v>30</v>
      </c>
      <c r="AX901" s="14" t="s">
        <v>73</v>
      </c>
      <c r="AY901" s="250" t="s">
        <v>135</v>
      </c>
    </row>
    <row r="902" s="13" customFormat="1">
      <c r="A902" s="13"/>
      <c r="B902" s="229"/>
      <c r="C902" s="230"/>
      <c r="D902" s="231" t="s">
        <v>145</v>
      </c>
      <c r="E902" s="232" t="s">
        <v>1</v>
      </c>
      <c r="F902" s="233" t="s">
        <v>993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145</v>
      </c>
      <c r="AU902" s="239" t="s">
        <v>143</v>
      </c>
      <c r="AV902" s="13" t="s">
        <v>81</v>
      </c>
      <c r="AW902" s="13" t="s">
        <v>30</v>
      </c>
      <c r="AX902" s="13" t="s">
        <v>73</v>
      </c>
      <c r="AY902" s="239" t="s">
        <v>135</v>
      </c>
    </row>
    <row r="903" s="14" customFormat="1">
      <c r="A903" s="14"/>
      <c r="B903" s="240"/>
      <c r="C903" s="241"/>
      <c r="D903" s="231" t="s">
        <v>145</v>
      </c>
      <c r="E903" s="242" t="s">
        <v>1</v>
      </c>
      <c r="F903" s="243" t="s">
        <v>321</v>
      </c>
      <c r="G903" s="241"/>
      <c r="H903" s="244">
        <v>24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145</v>
      </c>
      <c r="AU903" s="250" t="s">
        <v>143</v>
      </c>
      <c r="AV903" s="14" t="s">
        <v>143</v>
      </c>
      <c r="AW903" s="14" t="s">
        <v>30</v>
      </c>
      <c r="AX903" s="14" t="s">
        <v>73</v>
      </c>
      <c r="AY903" s="250" t="s">
        <v>135</v>
      </c>
    </row>
    <row r="904" s="13" customFormat="1">
      <c r="A904" s="13"/>
      <c r="B904" s="229"/>
      <c r="C904" s="230"/>
      <c r="D904" s="231" t="s">
        <v>145</v>
      </c>
      <c r="E904" s="232" t="s">
        <v>1</v>
      </c>
      <c r="F904" s="233" t="s">
        <v>994</v>
      </c>
      <c r="G904" s="230"/>
      <c r="H904" s="232" t="s">
        <v>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9" t="s">
        <v>145</v>
      </c>
      <c r="AU904" s="239" t="s">
        <v>143</v>
      </c>
      <c r="AV904" s="13" t="s">
        <v>81</v>
      </c>
      <c r="AW904" s="13" t="s">
        <v>30</v>
      </c>
      <c r="AX904" s="13" t="s">
        <v>73</v>
      </c>
      <c r="AY904" s="239" t="s">
        <v>135</v>
      </c>
    </row>
    <row r="905" s="13" customFormat="1">
      <c r="A905" s="13"/>
      <c r="B905" s="229"/>
      <c r="C905" s="230"/>
      <c r="D905" s="231" t="s">
        <v>145</v>
      </c>
      <c r="E905" s="232" t="s">
        <v>1</v>
      </c>
      <c r="F905" s="233" t="s">
        <v>995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145</v>
      </c>
      <c r="AU905" s="239" t="s">
        <v>143</v>
      </c>
      <c r="AV905" s="13" t="s">
        <v>81</v>
      </c>
      <c r="AW905" s="13" t="s">
        <v>30</v>
      </c>
      <c r="AX905" s="13" t="s">
        <v>73</v>
      </c>
      <c r="AY905" s="239" t="s">
        <v>135</v>
      </c>
    </row>
    <row r="906" s="13" customFormat="1">
      <c r="A906" s="13"/>
      <c r="B906" s="229"/>
      <c r="C906" s="230"/>
      <c r="D906" s="231" t="s">
        <v>145</v>
      </c>
      <c r="E906" s="232" t="s">
        <v>1</v>
      </c>
      <c r="F906" s="233" t="s">
        <v>174</v>
      </c>
      <c r="G906" s="230"/>
      <c r="H906" s="232" t="s">
        <v>1</v>
      </c>
      <c r="I906" s="234"/>
      <c r="J906" s="230"/>
      <c r="K906" s="230"/>
      <c r="L906" s="235"/>
      <c r="M906" s="236"/>
      <c r="N906" s="237"/>
      <c r="O906" s="237"/>
      <c r="P906" s="237"/>
      <c r="Q906" s="237"/>
      <c r="R906" s="237"/>
      <c r="S906" s="237"/>
      <c r="T906" s="23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9" t="s">
        <v>145</v>
      </c>
      <c r="AU906" s="239" t="s">
        <v>143</v>
      </c>
      <c r="AV906" s="13" t="s">
        <v>81</v>
      </c>
      <c r="AW906" s="13" t="s">
        <v>30</v>
      </c>
      <c r="AX906" s="13" t="s">
        <v>73</v>
      </c>
      <c r="AY906" s="239" t="s">
        <v>135</v>
      </c>
    </row>
    <row r="907" s="14" customFormat="1">
      <c r="A907" s="14"/>
      <c r="B907" s="240"/>
      <c r="C907" s="241"/>
      <c r="D907" s="231" t="s">
        <v>145</v>
      </c>
      <c r="E907" s="242" t="s">
        <v>1</v>
      </c>
      <c r="F907" s="243" t="s">
        <v>321</v>
      </c>
      <c r="G907" s="241"/>
      <c r="H907" s="244">
        <v>24</v>
      </c>
      <c r="I907" s="245"/>
      <c r="J907" s="241"/>
      <c r="K907" s="241"/>
      <c r="L907" s="246"/>
      <c r="M907" s="247"/>
      <c r="N907" s="248"/>
      <c r="O907" s="248"/>
      <c r="P907" s="248"/>
      <c r="Q907" s="248"/>
      <c r="R907" s="248"/>
      <c r="S907" s="248"/>
      <c r="T907" s="24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0" t="s">
        <v>145</v>
      </c>
      <c r="AU907" s="250" t="s">
        <v>143</v>
      </c>
      <c r="AV907" s="14" t="s">
        <v>143</v>
      </c>
      <c r="AW907" s="14" t="s">
        <v>30</v>
      </c>
      <c r="AX907" s="14" t="s">
        <v>73</v>
      </c>
      <c r="AY907" s="250" t="s">
        <v>135</v>
      </c>
    </row>
    <row r="908" s="13" customFormat="1">
      <c r="A908" s="13"/>
      <c r="B908" s="229"/>
      <c r="C908" s="230"/>
      <c r="D908" s="231" t="s">
        <v>145</v>
      </c>
      <c r="E908" s="232" t="s">
        <v>1</v>
      </c>
      <c r="F908" s="233" t="s">
        <v>176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145</v>
      </c>
      <c r="AU908" s="239" t="s">
        <v>143</v>
      </c>
      <c r="AV908" s="13" t="s">
        <v>81</v>
      </c>
      <c r="AW908" s="13" t="s">
        <v>30</v>
      </c>
      <c r="AX908" s="13" t="s">
        <v>73</v>
      </c>
      <c r="AY908" s="239" t="s">
        <v>135</v>
      </c>
    </row>
    <row r="909" s="14" customFormat="1">
      <c r="A909" s="14"/>
      <c r="B909" s="240"/>
      <c r="C909" s="241"/>
      <c r="D909" s="231" t="s">
        <v>145</v>
      </c>
      <c r="E909" s="242" t="s">
        <v>1</v>
      </c>
      <c r="F909" s="243" t="s">
        <v>190</v>
      </c>
      <c r="G909" s="241"/>
      <c r="H909" s="244">
        <v>8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145</v>
      </c>
      <c r="AU909" s="250" t="s">
        <v>143</v>
      </c>
      <c r="AV909" s="14" t="s">
        <v>143</v>
      </c>
      <c r="AW909" s="14" t="s">
        <v>30</v>
      </c>
      <c r="AX909" s="14" t="s">
        <v>73</v>
      </c>
      <c r="AY909" s="250" t="s">
        <v>135</v>
      </c>
    </row>
    <row r="910" s="13" customFormat="1">
      <c r="A910" s="13"/>
      <c r="B910" s="229"/>
      <c r="C910" s="230"/>
      <c r="D910" s="231" t="s">
        <v>145</v>
      </c>
      <c r="E910" s="232" t="s">
        <v>1</v>
      </c>
      <c r="F910" s="233" t="s">
        <v>178</v>
      </c>
      <c r="G910" s="230"/>
      <c r="H910" s="232" t="s">
        <v>1</v>
      </c>
      <c r="I910" s="234"/>
      <c r="J910" s="230"/>
      <c r="K910" s="230"/>
      <c r="L910" s="235"/>
      <c r="M910" s="236"/>
      <c r="N910" s="237"/>
      <c r="O910" s="237"/>
      <c r="P910" s="237"/>
      <c r="Q910" s="237"/>
      <c r="R910" s="237"/>
      <c r="S910" s="237"/>
      <c r="T910" s="23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9" t="s">
        <v>145</v>
      </c>
      <c r="AU910" s="239" t="s">
        <v>143</v>
      </c>
      <c r="AV910" s="13" t="s">
        <v>81</v>
      </c>
      <c r="AW910" s="13" t="s">
        <v>30</v>
      </c>
      <c r="AX910" s="13" t="s">
        <v>73</v>
      </c>
      <c r="AY910" s="239" t="s">
        <v>135</v>
      </c>
    </row>
    <row r="911" s="14" customFormat="1">
      <c r="A911" s="14"/>
      <c r="B911" s="240"/>
      <c r="C911" s="241"/>
      <c r="D911" s="231" t="s">
        <v>145</v>
      </c>
      <c r="E911" s="242" t="s">
        <v>1</v>
      </c>
      <c r="F911" s="243" t="s">
        <v>142</v>
      </c>
      <c r="G911" s="241"/>
      <c r="H911" s="244">
        <v>4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145</v>
      </c>
      <c r="AU911" s="250" t="s">
        <v>143</v>
      </c>
      <c r="AV911" s="14" t="s">
        <v>143</v>
      </c>
      <c r="AW911" s="14" t="s">
        <v>30</v>
      </c>
      <c r="AX911" s="14" t="s">
        <v>73</v>
      </c>
      <c r="AY911" s="250" t="s">
        <v>135</v>
      </c>
    </row>
    <row r="912" s="13" customFormat="1">
      <c r="A912" s="13"/>
      <c r="B912" s="229"/>
      <c r="C912" s="230"/>
      <c r="D912" s="231" t="s">
        <v>145</v>
      </c>
      <c r="E912" s="232" t="s">
        <v>1</v>
      </c>
      <c r="F912" s="233" t="s">
        <v>180</v>
      </c>
      <c r="G912" s="230"/>
      <c r="H912" s="232" t="s">
        <v>1</v>
      </c>
      <c r="I912" s="234"/>
      <c r="J912" s="230"/>
      <c r="K912" s="230"/>
      <c r="L912" s="235"/>
      <c r="M912" s="236"/>
      <c r="N912" s="237"/>
      <c r="O912" s="237"/>
      <c r="P912" s="237"/>
      <c r="Q912" s="237"/>
      <c r="R912" s="237"/>
      <c r="S912" s="237"/>
      <c r="T912" s="23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9" t="s">
        <v>145</v>
      </c>
      <c r="AU912" s="239" t="s">
        <v>143</v>
      </c>
      <c r="AV912" s="13" t="s">
        <v>81</v>
      </c>
      <c r="AW912" s="13" t="s">
        <v>30</v>
      </c>
      <c r="AX912" s="13" t="s">
        <v>73</v>
      </c>
      <c r="AY912" s="239" t="s">
        <v>135</v>
      </c>
    </row>
    <row r="913" s="14" customFormat="1">
      <c r="A913" s="14"/>
      <c r="B913" s="240"/>
      <c r="C913" s="241"/>
      <c r="D913" s="231" t="s">
        <v>145</v>
      </c>
      <c r="E913" s="242" t="s">
        <v>1</v>
      </c>
      <c r="F913" s="243" t="s">
        <v>142</v>
      </c>
      <c r="G913" s="241"/>
      <c r="H913" s="244">
        <v>4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0" t="s">
        <v>145</v>
      </c>
      <c r="AU913" s="250" t="s">
        <v>143</v>
      </c>
      <c r="AV913" s="14" t="s">
        <v>143</v>
      </c>
      <c r="AW913" s="14" t="s">
        <v>30</v>
      </c>
      <c r="AX913" s="14" t="s">
        <v>73</v>
      </c>
      <c r="AY913" s="250" t="s">
        <v>135</v>
      </c>
    </row>
    <row r="914" s="13" customFormat="1">
      <c r="A914" s="13"/>
      <c r="B914" s="229"/>
      <c r="C914" s="230"/>
      <c r="D914" s="231" t="s">
        <v>145</v>
      </c>
      <c r="E914" s="232" t="s">
        <v>1</v>
      </c>
      <c r="F914" s="233" t="s">
        <v>996</v>
      </c>
      <c r="G914" s="230"/>
      <c r="H914" s="232" t="s">
        <v>1</v>
      </c>
      <c r="I914" s="234"/>
      <c r="J914" s="230"/>
      <c r="K914" s="230"/>
      <c r="L914" s="235"/>
      <c r="M914" s="236"/>
      <c r="N914" s="237"/>
      <c r="O914" s="237"/>
      <c r="P914" s="237"/>
      <c r="Q914" s="237"/>
      <c r="R914" s="237"/>
      <c r="S914" s="237"/>
      <c r="T914" s="23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9" t="s">
        <v>145</v>
      </c>
      <c r="AU914" s="239" t="s">
        <v>143</v>
      </c>
      <c r="AV914" s="13" t="s">
        <v>81</v>
      </c>
      <c r="AW914" s="13" t="s">
        <v>30</v>
      </c>
      <c r="AX914" s="13" t="s">
        <v>73</v>
      </c>
      <c r="AY914" s="239" t="s">
        <v>135</v>
      </c>
    </row>
    <row r="915" s="13" customFormat="1">
      <c r="A915" s="13"/>
      <c r="B915" s="229"/>
      <c r="C915" s="230"/>
      <c r="D915" s="231" t="s">
        <v>145</v>
      </c>
      <c r="E915" s="232" t="s">
        <v>1</v>
      </c>
      <c r="F915" s="233" t="s">
        <v>182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145</v>
      </c>
      <c r="AU915" s="239" t="s">
        <v>143</v>
      </c>
      <c r="AV915" s="13" t="s">
        <v>81</v>
      </c>
      <c r="AW915" s="13" t="s">
        <v>30</v>
      </c>
      <c r="AX915" s="13" t="s">
        <v>73</v>
      </c>
      <c r="AY915" s="239" t="s">
        <v>135</v>
      </c>
    </row>
    <row r="916" s="14" customFormat="1">
      <c r="A916" s="14"/>
      <c r="B916" s="240"/>
      <c r="C916" s="241"/>
      <c r="D916" s="231" t="s">
        <v>145</v>
      </c>
      <c r="E916" s="242" t="s">
        <v>1</v>
      </c>
      <c r="F916" s="243" t="s">
        <v>73</v>
      </c>
      <c r="G916" s="241"/>
      <c r="H916" s="244">
        <v>0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145</v>
      </c>
      <c r="AU916" s="250" t="s">
        <v>143</v>
      </c>
      <c r="AV916" s="14" t="s">
        <v>143</v>
      </c>
      <c r="AW916" s="14" t="s">
        <v>30</v>
      </c>
      <c r="AX916" s="14" t="s">
        <v>73</v>
      </c>
      <c r="AY916" s="250" t="s">
        <v>135</v>
      </c>
    </row>
    <row r="917" s="13" customFormat="1">
      <c r="A917" s="13"/>
      <c r="B917" s="229"/>
      <c r="C917" s="230"/>
      <c r="D917" s="231" t="s">
        <v>145</v>
      </c>
      <c r="E917" s="232" t="s">
        <v>1</v>
      </c>
      <c r="F917" s="233" t="s">
        <v>184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145</v>
      </c>
      <c r="AU917" s="239" t="s">
        <v>143</v>
      </c>
      <c r="AV917" s="13" t="s">
        <v>81</v>
      </c>
      <c r="AW917" s="13" t="s">
        <v>30</v>
      </c>
      <c r="AX917" s="13" t="s">
        <v>73</v>
      </c>
      <c r="AY917" s="239" t="s">
        <v>135</v>
      </c>
    </row>
    <row r="918" s="14" customFormat="1">
      <c r="A918" s="14"/>
      <c r="B918" s="240"/>
      <c r="C918" s="241"/>
      <c r="D918" s="231" t="s">
        <v>145</v>
      </c>
      <c r="E918" s="242" t="s">
        <v>1</v>
      </c>
      <c r="F918" s="243" t="s">
        <v>253</v>
      </c>
      <c r="G918" s="241"/>
      <c r="H918" s="244">
        <v>14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145</v>
      </c>
      <c r="AU918" s="250" t="s">
        <v>143</v>
      </c>
      <c r="AV918" s="14" t="s">
        <v>143</v>
      </c>
      <c r="AW918" s="14" t="s">
        <v>30</v>
      </c>
      <c r="AX918" s="14" t="s">
        <v>73</v>
      </c>
      <c r="AY918" s="250" t="s">
        <v>135</v>
      </c>
    </row>
    <row r="919" s="13" customFormat="1">
      <c r="A919" s="13"/>
      <c r="B919" s="229"/>
      <c r="C919" s="230"/>
      <c r="D919" s="231" t="s">
        <v>145</v>
      </c>
      <c r="E919" s="232" t="s">
        <v>1</v>
      </c>
      <c r="F919" s="233" t="s">
        <v>186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145</v>
      </c>
      <c r="AU919" s="239" t="s">
        <v>143</v>
      </c>
      <c r="AV919" s="13" t="s">
        <v>81</v>
      </c>
      <c r="AW919" s="13" t="s">
        <v>30</v>
      </c>
      <c r="AX919" s="13" t="s">
        <v>73</v>
      </c>
      <c r="AY919" s="239" t="s">
        <v>135</v>
      </c>
    </row>
    <row r="920" s="14" customFormat="1">
      <c r="A920" s="14"/>
      <c r="B920" s="240"/>
      <c r="C920" s="241"/>
      <c r="D920" s="231" t="s">
        <v>145</v>
      </c>
      <c r="E920" s="242" t="s">
        <v>1</v>
      </c>
      <c r="F920" s="243" t="s">
        <v>997</v>
      </c>
      <c r="G920" s="241"/>
      <c r="H920" s="244">
        <v>28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145</v>
      </c>
      <c r="AU920" s="250" t="s">
        <v>143</v>
      </c>
      <c r="AV920" s="14" t="s">
        <v>143</v>
      </c>
      <c r="AW920" s="14" t="s">
        <v>30</v>
      </c>
      <c r="AX920" s="14" t="s">
        <v>73</v>
      </c>
      <c r="AY920" s="250" t="s">
        <v>135</v>
      </c>
    </row>
    <row r="921" s="13" customFormat="1">
      <c r="A921" s="13"/>
      <c r="B921" s="229"/>
      <c r="C921" s="230"/>
      <c r="D921" s="231" t="s">
        <v>145</v>
      </c>
      <c r="E921" s="232" t="s">
        <v>1</v>
      </c>
      <c r="F921" s="233" t="s">
        <v>188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145</v>
      </c>
      <c r="AU921" s="239" t="s">
        <v>143</v>
      </c>
      <c r="AV921" s="13" t="s">
        <v>81</v>
      </c>
      <c r="AW921" s="13" t="s">
        <v>30</v>
      </c>
      <c r="AX921" s="13" t="s">
        <v>73</v>
      </c>
      <c r="AY921" s="239" t="s">
        <v>135</v>
      </c>
    </row>
    <row r="922" s="14" customFormat="1">
      <c r="A922" s="14"/>
      <c r="B922" s="240"/>
      <c r="C922" s="241"/>
      <c r="D922" s="231" t="s">
        <v>145</v>
      </c>
      <c r="E922" s="242" t="s">
        <v>1</v>
      </c>
      <c r="F922" s="243" t="s">
        <v>333</v>
      </c>
      <c r="G922" s="241"/>
      <c r="H922" s="244">
        <v>26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145</v>
      </c>
      <c r="AU922" s="250" t="s">
        <v>143</v>
      </c>
      <c r="AV922" s="14" t="s">
        <v>143</v>
      </c>
      <c r="AW922" s="14" t="s">
        <v>30</v>
      </c>
      <c r="AX922" s="14" t="s">
        <v>73</v>
      </c>
      <c r="AY922" s="250" t="s">
        <v>135</v>
      </c>
    </row>
    <row r="923" s="13" customFormat="1">
      <c r="A923" s="13"/>
      <c r="B923" s="229"/>
      <c r="C923" s="230"/>
      <c r="D923" s="231" t="s">
        <v>145</v>
      </c>
      <c r="E923" s="232" t="s">
        <v>1</v>
      </c>
      <c r="F923" s="233" t="s">
        <v>989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145</v>
      </c>
      <c r="AU923" s="239" t="s">
        <v>143</v>
      </c>
      <c r="AV923" s="13" t="s">
        <v>81</v>
      </c>
      <c r="AW923" s="13" t="s">
        <v>30</v>
      </c>
      <c r="AX923" s="13" t="s">
        <v>73</v>
      </c>
      <c r="AY923" s="239" t="s">
        <v>135</v>
      </c>
    </row>
    <row r="924" s="14" customFormat="1">
      <c r="A924" s="14"/>
      <c r="B924" s="240"/>
      <c r="C924" s="241"/>
      <c r="D924" s="231" t="s">
        <v>145</v>
      </c>
      <c r="E924" s="242" t="s">
        <v>1</v>
      </c>
      <c r="F924" s="243" t="s">
        <v>73</v>
      </c>
      <c r="G924" s="241"/>
      <c r="H924" s="244">
        <v>0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145</v>
      </c>
      <c r="AU924" s="250" t="s">
        <v>143</v>
      </c>
      <c r="AV924" s="14" t="s">
        <v>143</v>
      </c>
      <c r="AW924" s="14" t="s">
        <v>30</v>
      </c>
      <c r="AX924" s="14" t="s">
        <v>73</v>
      </c>
      <c r="AY924" s="250" t="s">
        <v>135</v>
      </c>
    </row>
    <row r="925" s="15" customFormat="1">
      <c r="A925" s="15"/>
      <c r="B925" s="251"/>
      <c r="C925" s="252"/>
      <c r="D925" s="231" t="s">
        <v>145</v>
      </c>
      <c r="E925" s="253" t="s">
        <v>1</v>
      </c>
      <c r="F925" s="254" t="s">
        <v>153</v>
      </c>
      <c r="G925" s="252"/>
      <c r="H925" s="255">
        <v>267</v>
      </c>
      <c r="I925" s="256"/>
      <c r="J925" s="252"/>
      <c r="K925" s="252"/>
      <c r="L925" s="257"/>
      <c r="M925" s="258"/>
      <c r="N925" s="259"/>
      <c r="O925" s="259"/>
      <c r="P925" s="259"/>
      <c r="Q925" s="259"/>
      <c r="R925" s="259"/>
      <c r="S925" s="259"/>
      <c r="T925" s="260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61" t="s">
        <v>145</v>
      </c>
      <c r="AU925" s="261" t="s">
        <v>143</v>
      </c>
      <c r="AV925" s="15" t="s">
        <v>142</v>
      </c>
      <c r="AW925" s="15" t="s">
        <v>30</v>
      </c>
      <c r="AX925" s="15" t="s">
        <v>81</v>
      </c>
      <c r="AY925" s="261" t="s">
        <v>135</v>
      </c>
    </row>
    <row r="926" s="2" customFormat="1" ht="24.15" customHeight="1">
      <c r="A926" s="38"/>
      <c r="B926" s="39"/>
      <c r="C926" s="262" t="s">
        <v>998</v>
      </c>
      <c r="D926" s="262" t="s">
        <v>413</v>
      </c>
      <c r="E926" s="263" t="s">
        <v>999</v>
      </c>
      <c r="F926" s="264" t="s">
        <v>1000</v>
      </c>
      <c r="G926" s="265" t="s">
        <v>330</v>
      </c>
      <c r="H926" s="266">
        <v>120</v>
      </c>
      <c r="I926" s="267"/>
      <c r="J926" s="268">
        <f>ROUND(I926*H926,2)</f>
        <v>0</v>
      </c>
      <c r="K926" s="269"/>
      <c r="L926" s="270"/>
      <c r="M926" s="271" t="s">
        <v>1</v>
      </c>
      <c r="N926" s="272" t="s">
        <v>39</v>
      </c>
      <c r="O926" s="91"/>
      <c r="P926" s="225">
        <f>O926*H926</f>
        <v>0</v>
      </c>
      <c r="Q926" s="225">
        <v>1.0000000000000001E-05</v>
      </c>
      <c r="R926" s="225">
        <f>Q926*H926</f>
        <v>0.0012000000000000001</v>
      </c>
      <c r="S926" s="225">
        <v>0</v>
      </c>
      <c r="T926" s="226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227" t="s">
        <v>347</v>
      </c>
      <c r="AT926" s="227" t="s">
        <v>413</v>
      </c>
      <c r="AU926" s="227" t="s">
        <v>143</v>
      </c>
      <c r="AY926" s="17" t="s">
        <v>135</v>
      </c>
      <c r="BE926" s="228">
        <f>IF(N926="základní",J926,0)</f>
        <v>0</v>
      </c>
      <c r="BF926" s="228">
        <f>IF(N926="snížená",J926,0)</f>
        <v>0</v>
      </c>
      <c r="BG926" s="228">
        <f>IF(N926="zákl. přenesená",J926,0)</f>
        <v>0</v>
      </c>
      <c r="BH926" s="228">
        <f>IF(N926="sníž. přenesená",J926,0)</f>
        <v>0</v>
      </c>
      <c r="BI926" s="228">
        <f>IF(N926="nulová",J926,0)</f>
        <v>0</v>
      </c>
      <c r="BJ926" s="17" t="s">
        <v>143</v>
      </c>
      <c r="BK926" s="228">
        <f>ROUND(I926*H926,2)</f>
        <v>0</v>
      </c>
      <c r="BL926" s="17" t="s">
        <v>263</v>
      </c>
      <c r="BM926" s="227" t="s">
        <v>1001</v>
      </c>
    </row>
    <row r="927" s="13" customFormat="1">
      <c r="A927" s="13"/>
      <c r="B927" s="229"/>
      <c r="C927" s="230"/>
      <c r="D927" s="231" t="s">
        <v>145</v>
      </c>
      <c r="E927" s="232" t="s">
        <v>1</v>
      </c>
      <c r="F927" s="233" t="s">
        <v>986</v>
      </c>
      <c r="G927" s="230"/>
      <c r="H927" s="232" t="s">
        <v>1</v>
      </c>
      <c r="I927" s="234"/>
      <c r="J927" s="230"/>
      <c r="K927" s="230"/>
      <c r="L927" s="235"/>
      <c r="M927" s="236"/>
      <c r="N927" s="237"/>
      <c r="O927" s="237"/>
      <c r="P927" s="237"/>
      <c r="Q927" s="237"/>
      <c r="R927" s="237"/>
      <c r="S927" s="237"/>
      <c r="T927" s="23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9" t="s">
        <v>145</v>
      </c>
      <c r="AU927" s="239" t="s">
        <v>143</v>
      </c>
      <c r="AV927" s="13" t="s">
        <v>81</v>
      </c>
      <c r="AW927" s="13" t="s">
        <v>30</v>
      </c>
      <c r="AX927" s="13" t="s">
        <v>73</v>
      </c>
      <c r="AY927" s="239" t="s">
        <v>135</v>
      </c>
    </row>
    <row r="928" s="13" customFormat="1">
      <c r="A928" s="13"/>
      <c r="B928" s="229"/>
      <c r="C928" s="230"/>
      <c r="D928" s="231" t="s">
        <v>145</v>
      </c>
      <c r="E928" s="232" t="s">
        <v>1</v>
      </c>
      <c r="F928" s="233" t="s">
        <v>987</v>
      </c>
      <c r="G928" s="230"/>
      <c r="H928" s="232" t="s">
        <v>1</v>
      </c>
      <c r="I928" s="234"/>
      <c r="J928" s="230"/>
      <c r="K928" s="230"/>
      <c r="L928" s="235"/>
      <c r="M928" s="236"/>
      <c r="N928" s="237"/>
      <c r="O928" s="237"/>
      <c r="P928" s="237"/>
      <c r="Q928" s="237"/>
      <c r="R928" s="237"/>
      <c r="S928" s="237"/>
      <c r="T928" s="238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9" t="s">
        <v>145</v>
      </c>
      <c r="AU928" s="239" t="s">
        <v>143</v>
      </c>
      <c r="AV928" s="13" t="s">
        <v>81</v>
      </c>
      <c r="AW928" s="13" t="s">
        <v>30</v>
      </c>
      <c r="AX928" s="13" t="s">
        <v>73</v>
      </c>
      <c r="AY928" s="239" t="s">
        <v>135</v>
      </c>
    </row>
    <row r="929" s="13" customFormat="1">
      <c r="A929" s="13"/>
      <c r="B929" s="229"/>
      <c r="C929" s="230"/>
      <c r="D929" s="231" t="s">
        <v>145</v>
      </c>
      <c r="E929" s="232" t="s">
        <v>1</v>
      </c>
      <c r="F929" s="233" t="s">
        <v>174</v>
      </c>
      <c r="G929" s="230"/>
      <c r="H929" s="232" t="s">
        <v>1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145</v>
      </c>
      <c r="AU929" s="239" t="s">
        <v>143</v>
      </c>
      <c r="AV929" s="13" t="s">
        <v>81</v>
      </c>
      <c r="AW929" s="13" t="s">
        <v>30</v>
      </c>
      <c r="AX929" s="13" t="s">
        <v>73</v>
      </c>
      <c r="AY929" s="239" t="s">
        <v>135</v>
      </c>
    </row>
    <row r="930" s="14" customFormat="1">
      <c r="A930" s="14"/>
      <c r="B930" s="240"/>
      <c r="C930" s="241"/>
      <c r="D930" s="231" t="s">
        <v>145</v>
      </c>
      <c r="E930" s="242" t="s">
        <v>1</v>
      </c>
      <c r="F930" s="243" t="s">
        <v>298</v>
      </c>
      <c r="G930" s="241"/>
      <c r="H930" s="244">
        <v>19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145</v>
      </c>
      <c r="AU930" s="250" t="s">
        <v>143</v>
      </c>
      <c r="AV930" s="14" t="s">
        <v>143</v>
      </c>
      <c r="AW930" s="14" t="s">
        <v>30</v>
      </c>
      <c r="AX930" s="14" t="s">
        <v>73</v>
      </c>
      <c r="AY930" s="250" t="s">
        <v>135</v>
      </c>
    </row>
    <row r="931" s="13" customFormat="1">
      <c r="A931" s="13"/>
      <c r="B931" s="229"/>
      <c r="C931" s="230"/>
      <c r="D931" s="231" t="s">
        <v>145</v>
      </c>
      <c r="E931" s="232" t="s">
        <v>1</v>
      </c>
      <c r="F931" s="233" t="s">
        <v>176</v>
      </c>
      <c r="G931" s="230"/>
      <c r="H931" s="232" t="s">
        <v>1</v>
      </c>
      <c r="I931" s="234"/>
      <c r="J931" s="230"/>
      <c r="K931" s="230"/>
      <c r="L931" s="235"/>
      <c r="M931" s="236"/>
      <c r="N931" s="237"/>
      <c r="O931" s="237"/>
      <c r="P931" s="237"/>
      <c r="Q931" s="237"/>
      <c r="R931" s="237"/>
      <c r="S931" s="237"/>
      <c r="T931" s="23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9" t="s">
        <v>145</v>
      </c>
      <c r="AU931" s="239" t="s">
        <v>143</v>
      </c>
      <c r="AV931" s="13" t="s">
        <v>81</v>
      </c>
      <c r="AW931" s="13" t="s">
        <v>30</v>
      </c>
      <c r="AX931" s="13" t="s">
        <v>73</v>
      </c>
      <c r="AY931" s="239" t="s">
        <v>135</v>
      </c>
    </row>
    <row r="932" s="14" customFormat="1">
      <c r="A932" s="14"/>
      <c r="B932" s="240"/>
      <c r="C932" s="241"/>
      <c r="D932" s="231" t="s">
        <v>145</v>
      </c>
      <c r="E932" s="242" t="s">
        <v>1</v>
      </c>
      <c r="F932" s="243" t="s">
        <v>154</v>
      </c>
      <c r="G932" s="241"/>
      <c r="H932" s="244">
        <v>5</v>
      </c>
      <c r="I932" s="245"/>
      <c r="J932" s="241"/>
      <c r="K932" s="241"/>
      <c r="L932" s="246"/>
      <c r="M932" s="247"/>
      <c r="N932" s="248"/>
      <c r="O932" s="248"/>
      <c r="P932" s="248"/>
      <c r="Q932" s="248"/>
      <c r="R932" s="248"/>
      <c r="S932" s="248"/>
      <c r="T932" s="249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0" t="s">
        <v>145</v>
      </c>
      <c r="AU932" s="250" t="s">
        <v>143</v>
      </c>
      <c r="AV932" s="14" t="s">
        <v>143</v>
      </c>
      <c r="AW932" s="14" t="s">
        <v>30</v>
      </c>
      <c r="AX932" s="14" t="s">
        <v>73</v>
      </c>
      <c r="AY932" s="250" t="s">
        <v>135</v>
      </c>
    </row>
    <row r="933" s="13" customFormat="1">
      <c r="A933" s="13"/>
      <c r="B933" s="229"/>
      <c r="C933" s="230"/>
      <c r="D933" s="231" t="s">
        <v>145</v>
      </c>
      <c r="E933" s="232" t="s">
        <v>1</v>
      </c>
      <c r="F933" s="233" t="s">
        <v>178</v>
      </c>
      <c r="G933" s="230"/>
      <c r="H933" s="232" t="s">
        <v>1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9" t="s">
        <v>145</v>
      </c>
      <c r="AU933" s="239" t="s">
        <v>143</v>
      </c>
      <c r="AV933" s="13" t="s">
        <v>81</v>
      </c>
      <c r="AW933" s="13" t="s">
        <v>30</v>
      </c>
      <c r="AX933" s="13" t="s">
        <v>73</v>
      </c>
      <c r="AY933" s="239" t="s">
        <v>135</v>
      </c>
    </row>
    <row r="934" s="14" customFormat="1">
      <c r="A934" s="14"/>
      <c r="B934" s="240"/>
      <c r="C934" s="241"/>
      <c r="D934" s="231" t="s">
        <v>145</v>
      </c>
      <c r="E934" s="242" t="s">
        <v>1</v>
      </c>
      <c r="F934" s="243" t="s">
        <v>170</v>
      </c>
      <c r="G934" s="241"/>
      <c r="H934" s="244">
        <v>7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0" t="s">
        <v>145</v>
      </c>
      <c r="AU934" s="250" t="s">
        <v>143</v>
      </c>
      <c r="AV934" s="14" t="s">
        <v>143</v>
      </c>
      <c r="AW934" s="14" t="s">
        <v>30</v>
      </c>
      <c r="AX934" s="14" t="s">
        <v>73</v>
      </c>
      <c r="AY934" s="250" t="s">
        <v>135</v>
      </c>
    </row>
    <row r="935" s="13" customFormat="1">
      <c r="A935" s="13"/>
      <c r="B935" s="229"/>
      <c r="C935" s="230"/>
      <c r="D935" s="231" t="s">
        <v>145</v>
      </c>
      <c r="E935" s="232" t="s">
        <v>1</v>
      </c>
      <c r="F935" s="233" t="s">
        <v>988</v>
      </c>
      <c r="G935" s="230"/>
      <c r="H935" s="232" t="s">
        <v>1</v>
      </c>
      <c r="I935" s="234"/>
      <c r="J935" s="230"/>
      <c r="K935" s="230"/>
      <c r="L935" s="235"/>
      <c r="M935" s="236"/>
      <c r="N935" s="237"/>
      <c r="O935" s="237"/>
      <c r="P935" s="237"/>
      <c r="Q935" s="237"/>
      <c r="R935" s="237"/>
      <c r="S935" s="237"/>
      <c r="T935" s="23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9" t="s">
        <v>145</v>
      </c>
      <c r="AU935" s="239" t="s">
        <v>143</v>
      </c>
      <c r="AV935" s="13" t="s">
        <v>81</v>
      </c>
      <c r="AW935" s="13" t="s">
        <v>30</v>
      </c>
      <c r="AX935" s="13" t="s">
        <v>73</v>
      </c>
      <c r="AY935" s="239" t="s">
        <v>135</v>
      </c>
    </row>
    <row r="936" s="13" customFormat="1">
      <c r="A936" s="13"/>
      <c r="B936" s="229"/>
      <c r="C936" s="230"/>
      <c r="D936" s="231" t="s">
        <v>145</v>
      </c>
      <c r="E936" s="232" t="s">
        <v>1</v>
      </c>
      <c r="F936" s="233" t="s">
        <v>180</v>
      </c>
      <c r="G936" s="230"/>
      <c r="H936" s="232" t="s">
        <v>1</v>
      </c>
      <c r="I936" s="234"/>
      <c r="J936" s="230"/>
      <c r="K936" s="230"/>
      <c r="L936" s="235"/>
      <c r="M936" s="236"/>
      <c r="N936" s="237"/>
      <c r="O936" s="237"/>
      <c r="P936" s="237"/>
      <c r="Q936" s="237"/>
      <c r="R936" s="237"/>
      <c r="S936" s="237"/>
      <c r="T936" s="238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9" t="s">
        <v>145</v>
      </c>
      <c r="AU936" s="239" t="s">
        <v>143</v>
      </c>
      <c r="AV936" s="13" t="s">
        <v>81</v>
      </c>
      <c r="AW936" s="13" t="s">
        <v>30</v>
      </c>
      <c r="AX936" s="13" t="s">
        <v>73</v>
      </c>
      <c r="AY936" s="239" t="s">
        <v>135</v>
      </c>
    </row>
    <row r="937" s="14" customFormat="1">
      <c r="A937" s="14"/>
      <c r="B937" s="240"/>
      <c r="C937" s="241"/>
      <c r="D937" s="231" t="s">
        <v>145</v>
      </c>
      <c r="E937" s="242" t="s">
        <v>1</v>
      </c>
      <c r="F937" s="243" t="s">
        <v>253</v>
      </c>
      <c r="G937" s="241"/>
      <c r="H937" s="244">
        <v>14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0" t="s">
        <v>145</v>
      </c>
      <c r="AU937" s="250" t="s">
        <v>143</v>
      </c>
      <c r="AV937" s="14" t="s">
        <v>143</v>
      </c>
      <c r="AW937" s="14" t="s">
        <v>30</v>
      </c>
      <c r="AX937" s="14" t="s">
        <v>73</v>
      </c>
      <c r="AY937" s="250" t="s">
        <v>135</v>
      </c>
    </row>
    <row r="938" s="13" customFormat="1">
      <c r="A938" s="13"/>
      <c r="B938" s="229"/>
      <c r="C938" s="230"/>
      <c r="D938" s="231" t="s">
        <v>145</v>
      </c>
      <c r="E938" s="232" t="s">
        <v>1</v>
      </c>
      <c r="F938" s="233" t="s">
        <v>182</v>
      </c>
      <c r="G938" s="230"/>
      <c r="H938" s="232" t="s">
        <v>1</v>
      </c>
      <c r="I938" s="234"/>
      <c r="J938" s="230"/>
      <c r="K938" s="230"/>
      <c r="L938" s="235"/>
      <c r="M938" s="236"/>
      <c r="N938" s="237"/>
      <c r="O938" s="237"/>
      <c r="P938" s="237"/>
      <c r="Q938" s="237"/>
      <c r="R938" s="237"/>
      <c r="S938" s="237"/>
      <c r="T938" s="238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9" t="s">
        <v>145</v>
      </c>
      <c r="AU938" s="239" t="s">
        <v>143</v>
      </c>
      <c r="AV938" s="13" t="s">
        <v>81</v>
      </c>
      <c r="AW938" s="13" t="s">
        <v>30</v>
      </c>
      <c r="AX938" s="13" t="s">
        <v>73</v>
      </c>
      <c r="AY938" s="239" t="s">
        <v>135</v>
      </c>
    </row>
    <row r="939" s="14" customFormat="1">
      <c r="A939" s="14"/>
      <c r="B939" s="240"/>
      <c r="C939" s="241"/>
      <c r="D939" s="231" t="s">
        <v>145</v>
      </c>
      <c r="E939" s="242" t="s">
        <v>1</v>
      </c>
      <c r="F939" s="243" t="s">
        <v>161</v>
      </c>
      <c r="G939" s="241"/>
      <c r="H939" s="244">
        <v>6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0" t="s">
        <v>145</v>
      </c>
      <c r="AU939" s="250" t="s">
        <v>143</v>
      </c>
      <c r="AV939" s="14" t="s">
        <v>143</v>
      </c>
      <c r="AW939" s="14" t="s">
        <v>30</v>
      </c>
      <c r="AX939" s="14" t="s">
        <v>73</v>
      </c>
      <c r="AY939" s="250" t="s">
        <v>135</v>
      </c>
    </row>
    <row r="940" s="13" customFormat="1">
      <c r="A940" s="13"/>
      <c r="B940" s="229"/>
      <c r="C940" s="230"/>
      <c r="D940" s="231" t="s">
        <v>145</v>
      </c>
      <c r="E940" s="232" t="s">
        <v>1</v>
      </c>
      <c r="F940" s="233" t="s">
        <v>184</v>
      </c>
      <c r="G940" s="230"/>
      <c r="H940" s="232" t="s">
        <v>1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9" t="s">
        <v>145</v>
      </c>
      <c r="AU940" s="239" t="s">
        <v>143</v>
      </c>
      <c r="AV940" s="13" t="s">
        <v>81</v>
      </c>
      <c r="AW940" s="13" t="s">
        <v>30</v>
      </c>
      <c r="AX940" s="13" t="s">
        <v>73</v>
      </c>
      <c r="AY940" s="239" t="s">
        <v>135</v>
      </c>
    </row>
    <row r="941" s="14" customFormat="1">
      <c r="A941" s="14"/>
      <c r="B941" s="240"/>
      <c r="C941" s="241"/>
      <c r="D941" s="231" t="s">
        <v>145</v>
      </c>
      <c r="E941" s="242" t="s">
        <v>1</v>
      </c>
      <c r="F941" s="243" t="s">
        <v>267</v>
      </c>
      <c r="G941" s="241"/>
      <c r="H941" s="244">
        <v>17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145</v>
      </c>
      <c r="AU941" s="250" t="s">
        <v>143</v>
      </c>
      <c r="AV941" s="14" t="s">
        <v>143</v>
      </c>
      <c r="AW941" s="14" t="s">
        <v>30</v>
      </c>
      <c r="AX941" s="14" t="s">
        <v>73</v>
      </c>
      <c r="AY941" s="250" t="s">
        <v>135</v>
      </c>
    </row>
    <row r="942" s="13" customFormat="1">
      <c r="A942" s="13"/>
      <c r="B942" s="229"/>
      <c r="C942" s="230"/>
      <c r="D942" s="231" t="s">
        <v>145</v>
      </c>
      <c r="E942" s="232" t="s">
        <v>1</v>
      </c>
      <c r="F942" s="233" t="s">
        <v>186</v>
      </c>
      <c r="G942" s="230"/>
      <c r="H942" s="232" t="s">
        <v>1</v>
      </c>
      <c r="I942" s="234"/>
      <c r="J942" s="230"/>
      <c r="K942" s="230"/>
      <c r="L942" s="235"/>
      <c r="M942" s="236"/>
      <c r="N942" s="237"/>
      <c r="O942" s="237"/>
      <c r="P942" s="237"/>
      <c r="Q942" s="237"/>
      <c r="R942" s="237"/>
      <c r="S942" s="237"/>
      <c r="T942" s="238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9" t="s">
        <v>145</v>
      </c>
      <c r="AU942" s="239" t="s">
        <v>143</v>
      </c>
      <c r="AV942" s="13" t="s">
        <v>81</v>
      </c>
      <c r="AW942" s="13" t="s">
        <v>30</v>
      </c>
      <c r="AX942" s="13" t="s">
        <v>73</v>
      </c>
      <c r="AY942" s="239" t="s">
        <v>135</v>
      </c>
    </row>
    <row r="943" s="14" customFormat="1">
      <c r="A943" s="14"/>
      <c r="B943" s="240"/>
      <c r="C943" s="241"/>
      <c r="D943" s="231" t="s">
        <v>145</v>
      </c>
      <c r="E943" s="242" t="s">
        <v>1</v>
      </c>
      <c r="F943" s="243" t="s">
        <v>253</v>
      </c>
      <c r="G943" s="241"/>
      <c r="H943" s="244">
        <v>14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0" t="s">
        <v>145</v>
      </c>
      <c r="AU943" s="250" t="s">
        <v>143</v>
      </c>
      <c r="AV943" s="14" t="s">
        <v>143</v>
      </c>
      <c r="AW943" s="14" t="s">
        <v>30</v>
      </c>
      <c r="AX943" s="14" t="s">
        <v>73</v>
      </c>
      <c r="AY943" s="250" t="s">
        <v>135</v>
      </c>
    </row>
    <row r="944" s="13" customFormat="1">
      <c r="A944" s="13"/>
      <c r="B944" s="229"/>
      <c r="C944" s="230"/>
      <c r="D944" s="231" t="s">
        <v>145</v>
      </c>
      <c r="E944" s="232" t="s">
        <v>1</v>
      </c>
      <c r="F944" s="233" t="s">
        <v>188</v>
      </c>
      <c r="G944" s="230"/>
      <c r="H944" s="232" t="s">
        <v>1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9" t="s">
        <v>145</v>
      </c>
      <c r="AU944" s="239" t="s">
        <v>143</v>
      </c>
      <c r="AV944" s="13" t="s">
        <v>81</v>
      </c>
      <c r="AW944" s="13" t="s">
        <v>30</v>
      </c>
      <c r="AX944" s="13" t="s">
        <v>73</v>
      </c>
      <c r="AY944" s="239" t="s">
        <v>135</v>
      </c>
    </row>
    <row r="945" s="14" customFormat="1">
      <c r="A945" s="14"/>
      <c r="B945" s="240"/>
      <c r="C945" s="241"/>
      <c r="D945" s="231" t="s">
        <v>145</v>
      </c>
      <c r="E945" s="242" t="s">
        <v>1</v>
      </c>
      <c r="F945" s="243" t="s">
        <v>190</v>
      </c>
      <c r="G945" s="241"/>
      <c r="H945" s="244">
        <v>8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145</v>
      </c>
      <c r="AU945" s="250" t="s">
        <v>143</v>
      </c>
      <c r="AV945" s="14" t="s">
        <v>143</v>
      </c>
      <c r="AW945" s="14" t="s">
        <v>30</v>
      </c>
      <c r="AX945" s="14" t="s">
        <v>73</v>
      </c>
      <c r="AY945" s="250" t="s">
        <v>135</v>
      </c>
    </row>
    <row r="946" s="13" customFormat="1">
      <c r="A946" s="13"/>
      <c r="B946" s="229"/>
      <c r="C946" s="230"/>
      <c r="D946" s="231" t="s">
        <v>145</v>
      </c>
      <c r="E946" s="232" t="s">
        <v>1</v>
      </c>
      <c r="F946" s="233" t="s">
        <v>989</v>
      </c>
      <c r="G946" s="230"/>
      <c r="H946" s="232" t="s">
        <v>1</v>
      </c>
      <c r="I946" s="234"/>
      <c r="J946" s="230"/>
      <c r="K946" s="230"/>
      <c r="L946" s="235"/>
      <c r="M946" s="236"/>
      <c r="N946" s="237"/>
      <c r="O946" s="237"/>
      <c r="P946" s="237"/>
      <c r="Q946" s="237"/>
      <c r="R946" s="237"/>
      <c r="S946" s="237"/>
      <c r="T946" s="238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9" t="s">
        <v>145</v>
      </c>
      <c r="AU946" s="239" t="s">
        <v>143</v>
      </c>
      <c r="AV946" s="13" t="s">
        <v>81</v>
      </c>
      <c r="AW946" s="13" t="s">
        <v>30</v>
      </c>
      <c r="AX946" s="13" t="s">
        <v>73</v>
      </c>
      <c r="AY946" s="239" t="s">
        <v>135</v>
      </c>
    </row>
    <row r="947" s="14" customFormat="1">
      <c r="A947" s="14"/>
      <c r="B947" s="240"/>
      <c r="C947" s="241"/>
      <c r="D947" s="231" t="s">
        <v>145</v>
      </c>
      <c r="E947" s="242" t="s">
        <v>1</v>
      </c>
      <c r="F947" s="243" t="s">
        <v>147</v>
      </c>
      <c r="G947" s="241"/>
      <c r="H947" s="244">
        <v>10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145</v>
      </c>
      <c r="AU947" s="250" t="s">
        <v>143</v>
      </c>
      <c r="AV947" s="14" t="s">
        <v>143</v>
      </c>
      <c r="AW947" s="14" t="s">
        <v>30</v>
      </c>
      <c r="AX947" s="14" t="s">
        <v>73</v>
      </c>
      <c r="AY947" s="250" t="s">
        <v>135</v>
      </c>
    </row>
    <row r="948" s="15" customFormat="1">
      <c r="A948" s="15"/>
      <c r="B948" s="251"/>
      <c r="C948" s="252"/>
      <c r="D948" s="231" t="s">
        <v>145</v>
      </c>
      <c r="E948" s="253" t="s">
        <v>1</v>
      </c>
      <c r="F948" s="254" t="s">
        <v>153</v>
      </c>
      <c r="G948" s="252"/>
      <c r="H948" s="255">
        <v>100</v>
      </c>
      <c r="I948" s="256"/>
      <c r="J948" s="252"/>
      <c r="K948" s="252"/>
      <c r="L948" s="257"/>
      <c r="M948" s="258"/>
      <c r="N948" s="259"/>
      <c r="O948" s="259"/>
      <c r="P948" s="259"/>
      <c r="Q948" s="259"/>
      <c r="R948" s="259"/>
      <c r="S948" s="259"/>
      <c r="T948" s="260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T948" s="261" t="s">
        <v>145</v>
      </c>
      <c r="AU948" s="261" t="s">
        <v>143</v>
      </c>
      <c r="AV948" s="15" t="s">
        <v>142</v>
      </c>
      <c r="AW948" s="15" t="s">
        <v>30</v>
      </c>
      <c r="AX948" s="15" t="s">
        <v>81</v>
      </c>
      <c r="AY948" s="261" t="s">
        <v>135</v>
      </c>
    </row>
    <row r="949" s="14" customFormat="1">
      <c r="A949" s="14"/>
      <c r="B949" s="240"/>
      <c r="C949" s="241"/>
      <c r="D949" s="231" t="s">
        <v>145</v>
      </c>
      <c r="E949" s="241"/>
      <c r="F949" s="243" t="s">
        <v>1002</v>
      </c>
      <c r="G949" s="241"/>
      <c r="H949" s="244">
        <v>120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0" t="s">
        <v>145</v>
      </c>
      <c r="AU949" s="250" t="s">
        <v>143</v>
      </c>
      <c r="AV949" s="14" t="s">
        <v>143</v>
      </c>
      <c r="AW949" s="14" t="s">
        <v>4</v>
      </c>
      <c r="AX949" s="14" t="s">
        <v>81</v>
      </c>
      <c r="AY949" s="250" t="s">
        <v>135</v>
      </c>
    </row>
    <row r="950" s="2" customFormat="1" ht="24.15" customHeight="1">
      <c r="A950" s="38"/>
      <c r="B950" s="39"/>
      <c r="C950" s="262" t="s">
        <v>1003</v>
      </c>
      <c r="D950" s="262" t="s">
        <v>413</v>
      </c>
      <c r="E950" s="263" t="s">
        <v>1004</v>
      </c>
      <c r="F950" s="264" t="s">
        <v>1005</v>
      </c>
      <c r="G950" s="265" t="s">
        <v>330</v>
      </c>
      <c r="H950" s="266">
        <v>200.40000000000001</v>
      </c>
      <c r="I950" s="267"/>
      <c r="J950" s="268">
        <f>ROUND(I950*H950,2)</f>
        <v>0</v>
      </c>
      <c r="K950" s="269"/>
      <c r="L950" s="270"/>
      <c r="M950" s="271" t="s">
        <v>1</v>
      </c>
      <c r="N950" s="272" t="s">
        <v>39</v>
      </c>
      <c r="O950" s="91"/>
      <c r="P950" s="225">
        <f>O950*H950</f>
        <v>0</v>
      </c>
      <c r="Q950" s="225">
        <v>1.0000000000000001E-05</v>
      </c>
      <c r="R950" s="225">
        <f>Q950*H950</f>
        <v>0.0020040000000000001</v>
      </c>
      <c r="S950" s="225">
        <v>0</v>
      </c>
      <c r="T950" s="226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27" t="s">
        <v>347</v>
      </c>
      <c r="AT950" s="227" t="s">
        <v>413</v>
      </c>
      <c r="AU950" s="227" t="s">
        <v>143</v>
      </c>
      <c r="AY950" s="17" t="s">
        <v>135</v>
      </c>
      <c r="BE950" s="228">
        <f>IF(N950="základní",J950,0)</f>
        <v>0</v>
      </c>
      <c r="BF950" s="228">
        <f>IF(N950="snížená",J950,0)</f>
        <v>0</v>
      </c>
      <c r="BG950" s="228">
        <f>IF(N950="zákl. přenesená",J950,0)</f>
        <v>0</v>
      </c>
      <c r="BH950" s="228">
        <f>IF(N950="sníž. přenesená",J950,0)</f>
        <v>0</v>
      </c>
      <c r="BI950" s="228">
        <f>IF(N950="nulová",J950,0)</f>
        <v>0</v>
      </c>
      <c r="BJ950" s="17" t="s">
        <v>143</v>
      </c>
      <c r="BK950" s="228">
        <f>ROUND(I950*H950,2)</f>
        <v>0</v>
      </c>
      <c r="BL950" s="17" t="s">
        <v>263</v>
      </c>
      <c r="BM950" s="227" t="s">
        <v>1006</v>
      </c>
    </row>
    <row r="951" s="13" customFormat="1">
      <c r="A951" s="13"/>
      <c r="B951" s="229"/>
      <c r="C951" s="230"/>
      <c r="D951" s="231" t="s">
        <v>145</v>
      </c>
      <c r="E951" s="232" t="s">
        <v>1</v>
      </c>
      <c r="F951" s="233" t="s">
        <v>990</v>
      </c>
      <c r="G951" s="230"/>
      <c r="H951" s="232" t="s">
        <v>1</v>
      </c>
      <c r="I951" s="234"/>
      <c r="J951" s="230"/>
      <c r="K951" s="230"/>
      <c r="L951" s="235"/>
      <c r="M951" s="236"/>
      <c r="N951" s="237"/>
      <c r="O951" s="237"/>
      <c r="P951" s="237"/>
      <c r="Q951" s="237"/>
      <c r="R951" s="237"/>
      <c r="S951" s="237"/>
      <c r="T951" s="238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9" t="s">
        <v>145</v>
      </c>
      <c r="AU951" s="239" t="s">
        <v>143</v>
      </c>
      <c r="AV951" s="13" t="s">
        <v>81</v>
      </c>
      <c r="AW951" s="13" t="s">
        <v>30</v>
      </c>
      <c r="AX951" s="13" t="s">
        <v>73</v>
      </c>
      <c r="AY951" s="239" t="s">
        <v>135</v>
      </c>
    </row>
    <row r="952" s="13" customFormat="1">
      <c r="A952" s="13"/>
      <c r="B952" s="229"/>
      <c r="C952" s="230"/>
      <c r="D952" s="231" t="s">
        <v>145</v>
      </c>
      <c r="E952" s="232" t="s">
        <v>1</v>
      </c>
      <c r="F952" s="233" t="s">
        <v>513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145</v>
      </c>
      <c r="AU952" s="239" t="s">
        <v>143</v>
      </c>
      <c r="AV952" s="13" t="s">
        <v>81</v>
      </c>
      <c r="AW952" s="13" t="s">
        <v>30</v>
      </c>
      <c r="AX952" s="13" t="s">
        <v>73</v>
      </c>
      <c r="AY952" s="239" t="s">
        <v>135</v>
      </c>
    </row>
    <row r="953" s="14" customFormat="1">
      <c r="A953" s="14"/>
      <c r="B953" s="240"/>
      <c r="C953" s="241"/>
      <c r="D953" s="231" t="s">
        <v>145</v>
      </c>
      <c r="E953" s="242" t="s">
        <v>1</v>
      </c>
      <c r="F953" s="243" t="s">
        <v>292</v>
      </c>
      <c r="G953" s="241"/>
      <c r="H953" s="244">
        <v>18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145</v>
      </c>
      <c r="AU953" s="250" t="s">
        <v>143</v>
      </c>
      <c r="AV953" s="14" t="s">
        <v>143</v>
      </c>
      <c r="AW953" s="14" t="s">
        <v>30</v>
      </c>
      <c r="AX953" s="14" t="s">
        <v>73</v>
      </c>
      <c r="AY953" s="250" t="s">
        <v>135</v>
      </c>
    </row>
    <row r="954" s="13" customFormat="1">
      <c r="A954" s="13"/>
      <c r="B954" s="229"/>
      <c r="C954" s="230"/>
      <c r="D954" s="231" t="s">
        <v>145</v>
      </c>
      <c r="E954" s="232" t="s">
        <v>1</v>
      </c>
      <c r="F954" s="233" t="s">
        <v>991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145</v>
      </c>
      <c r="AU954" s="239" t="s">
        <v>143</v>
      </c>
      <c r="AV954" s="13" t="s">
        <v>81</v>
      </c>
      <c r="AW954" s="13" t="s">
        <v>30</v>
      </c>
      <c r="AX954" s="13" t="s">
        <v>73</v>
      </c>
      <c r="AY954" s="239" t="s">
        <v>135</v>
      </c>
    </row>
    <row r="955" s="14" customFormat="1">
      <c r="A955" s="14"/>
      <c r="B955" s="240"/>
      <c r="C955" s="241"/>
      <c r="D955" s="231" t="s">
        <v>145</v>
      </c>
      <c r="E955" s="242" t="s">
        <v>1</v>
      </c>
      <c r="F955" s="243" t="s">
        <v>253</v>
      </c>
      <c r="G955" s="241"/>
      <c r="H955" s="244">
        <v>14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145</v>
      </c>
      <c r="AU955" s="250" t="s">
        <v>143</v>
      </c>
      <c r="AV955" s="14" t="s">
        <v>143</v>
      </c>
      <c r="AW955" s="14" t="s">
        <v>30</v>
      </c>
      <c r="AX955" s="14" t="s">
        <v>73</v>
      </c>
      <c r="AY955" s="250" t="s">
        <v>135</v>
      </c>
    </row>
    <row r="956" s="13" customFormat="1">
      <c r="A956" s="13"/>
      <c r="B956" s="229"/>
      <c r="C956" s="230"/>
      <c r="D956" s="231" t="s">
        <v>145</v>
      </c>
      <c r="E956" s="232" t="s">
        <v>1</v>
      </c>
      <c r="F956" s="233" t="s">
        <v>992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145</v>
      </c>
      <c r="AU956" s="239" t="s">
        <v>143</v>
      </c>
      <c r="AV956" s="13" t="s">
        <v>81</v>
      </c>
      <c r="AW956" s="13" t="s">
        <v>30</v>
      </c>
      <c r="AX956" s="13" t="s">
        <v>73</v>
      </c>
      <c r="AY956" s="239" t="s">
        <v>135</v>
      </c>
    </row>
    <row r="957" s="14" customFormat="1">
      <c r="A957" s="14"/>
      <c r="B957" s="240"/>
      <c r="C957" s="241"/>
      <c r="D957" s="231" t="s">
        <v>145</v>
      </c>
      <c r="E957" s="242" t="s">
        <v>1</v>
      </c>
      <c r="F957" s="243" t="s">
        <v>136</v>
      </c>
      <c r="G957" s="241"/>
      <c r="H957" s="244">
        <v>3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145</v>
      </c>
      <c r="AU957" s="250" t="s">
        <v>143</v>
      </c>
      <c r="AV957" s="14" t="s">
        <v>143</v>
      </c>
      <c r="AW957" s="14" t="s">
        <v>30</v>
      </c>
      <c r="AX957" s="14" t="s">
        <v>73</v>
      </c>
      <c r="AY957" s="250" t="s">
        <v>135</v>
      </c>
    </row>
    <row r="958" s="13" customFormat="1">
      <c r="A958" s="13"/>
      <c r="B958" s="229"/>
      <c r="C958" s="230"/>
      <c r="D958" s="231" t="s">
        <v>145</v>
      </c>
      <c r="E958" s="232" t="s">
        <v>1</v>
      </c>
      <c r="F958" s="233" t="s">
        <v>993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145</v>
      </c>
      <c r="AU958" s="239" t="s">
        <v>143</v>
      </c>
      <c r="AV958" s="13" t="s">
        <v>81</v>
      </c>
      <c r="AW958" s="13" t="s">
        <v>30</v>
      </c>
      <c r="AX958" s="13" t="s">
        <v>73</v>
      </c>
      <c r="AY958" s="239" t="s">
        <v>135</v>
      </c>
    </row>
    <row r="959" s="14" customFormat="1">
      <c r="A959" s="14"/>
      <c r="B959" s="240"/>
      <c r="C959" s="241"/>
      <c r="D959" s="231" t="s">
        <v>145</v>
      </c>
      <c r="E959" s="242" t="s">
        <v>1</v>
      </c>
      <c r="F959" s="243" t="s">
        <v>321</v>
      </c>
      <c r="G959" s="241"/>
      <c r="H959" s="244">
        <v>24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145</v>
      </c>
      <c r="AU959" s="250" t="s">
        <v>143</v>
      </c>
      <c r="AV959" s="14" t="s">
        <v>143</v>
      </c>
      <c r="AW959" s="14" t="s">
        <v>30</v>
      </c>
      <c r="AX959" s="14" t="s">
        <v>73</v>
      </c>
      <c r="AY959" s="250" t="s">
        <v>135</v>
      </c>
    </row>
    <row r="960" s="13" customFormat="1">
      <c r="A960" s="13"/>
      <c r="B960" s="229"/>
      <c r="C960" s="230"/>
      <c r="D960" s="231" t="s">
        <v>145</v>
      </c>
      <c r="E960" s="232" t="s">
        <v>1</v>
      </c>
      <c r="F960" s="233" t="s">
        <v>994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145</v>
      </c>
      <c r="AU960" s="239" t="s">
        <v>143</v>
      </c>
      <c r="AV960" s="13" t="s">
        <v>81</v>
      </c>
      <c r="AW960" s="13" t="s">
        <v>30</v>
      </c>
      <c r="AX960" s="13" t="s">
        <v>73</v>
      </c>
      <c r="AY960" s="239" t="s">
        <v>135</v>
      </c>
    </row>
    <row r="961" s="13" customFormat="1">
      <c r="A961" s="13"/>
      <c r="B961" s="229"/>
      <c r="C961" s="230"/>
      <c r="D961" s="231" t="s">
        <v>145</v>
      </c>
      <c r="E961" s="232" t="s">
        <v>1</v>
      </c>
      <c r="F961" s="233" t="s">
        <v>995</v>
      </c>
      <c r="G961" s="230"/>
      <c r="H961" s="232" t="s">
        <v>1</v>
      </c>
      <c r="I961" s="234"/>
      <c r="J961" s="230"/>
      <c r="K961" s="230"/>
      <c r="L961" s="235"/>
      <c r="M961" s="236"/>
      <c r="N961" s="237"/>
      <c r="O961" s="237"/>
      <c r="P961" s="237"/>
      <c r="Q961" s="237"/>
      <c r="R961" s="237"/>
      <c r="S961" s="237"/>
      <c r="T961" s="23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9" t="s">
        <v>145</v>
      </c>
      <c r="AU961" s="239" t="s">
        <v>143</v>
      </c>
      <c r="AV961" s="13" t="s">
        <v>81</v>
      </c>
      <c r="AW961" s="13" t="s">
        <v>30</v>
      </c>
      <c r="AX961" s="13" t="s">
        <v>73</v>
      </c>
      <c r="AY961" s="239" t="s">
        <v>135</v>
      </c>
    </row>
    <row r="962" s="13" customFormat="1">
      <c r="A962" s="13"/>
      <c r="B962" s="229"/>
      <c r="C962" s="230"/>
      <c r="D962" s="231" t="s">
        <v>145</v>
      </c>
      <c r="E962" s="232" t="s">
        <v>1</v>
      </c>
      <c r="F962" s="233" t="s">
        <v>174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145</v>
      </c>
      <c r="AU962" s="239" t="s">
        <v>143</v>
      </c>
      <c r="AV962" s="13" t="s">
        <v>81</v>
      </c>
      <c r="AW962" s="13" t="s">
        <v>30</v>
      </c>
      <c r="AX962" s="13" t="s">
        <v>73</v>
      </c>
      <c r="AY962" s="239" t="s">
        <v>135</v>
      </c>
    </row>
    <row r="963" s="14" customFormat="1">
      <c r="A963" s="14"/>
      <c r="B963" s="240"/>
      <c r="C963" s="241"/>
      <c r="D963" s="231" t="s">
        <v>145</v>
      </c>
      <c r="E963" s="242" t="s">
        <v>1</v>
      </c>
      <c r="F963" s="243" t="s">
        <v>321</v>
      </c>
      <c r="G963" s="241"/>
      <c r="H963" s="244">
        <v>24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145</v>
      </c>
      <c r="AU963" s="250" t="s">
        <v>143</v>
      </c>
      <c r="AV963" s="14" t="s">
        <v>143</v>
      </c>
      <c r="AW963" s="14" t="s">
        <v>30</v>
      </c>
      <c r="AX963" s="14" t="s">
        <v>73</v>
      </c>
      <c r="AY963" s="250" t="s">
        <v>135</v>
      </c>
    </row>
    <row r="964" s="13" customFormat="1">
      <c r="A964" s="13"/>
      <c r="B964" s="229"/>
      <c r="C964" s="230"/>
      <c r="D964" s="231" t="s">
        <v>145</v>
      </c>
      <c r="E964" s="232" t="s">
        <v>1</v>
      </c>
      <c r="F964" s="233" t="s">
        <v>176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145</v>
      </c>
      <c r="AU964" s="239" t="s">
        <v>143</v>
      </c>
      <c r="AV964" s="13" t="s">
        <v>81</v>
      </c>
      <c r="AW964" s="13" t="s">
        <v>30</v>
      </c>
      <c r="AX964" s="13" t="s">
        <v>73</v>
      </c>
      <c r="AY964" s="239" t="s">
        <v>135</v>
      </c>
    </row>
    <row r="965" s="14" customFormat="1">
      <c r="A965" s="14"/>
      <c r="B965" s="240"/>
      <c r="C965" s="241"/>
      <c r="D965" s="231" t="s">
        <v>145</v>
      </c>
      <c r="E965" s="242" t="s">
        <v>1</v>
      </c>
      <c r="F965" s="243" t="s">
        <v>190</v>
      </c>
      <c r="G965" s="241"/>
      <c r="H965" s="244">
        <v>8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145</v>
      </c>
      <c r="AU965" s="250" t="s">
        <v>143</v>
      </c>
      <c r="AV965" s="14" t="s">
        <v>143</v>
      </c>
      <c r="AW965" s="14" t="s">
        <v>30</v>
      </c>
      <c r="AX965" s="14" t="s">
        <v>73</v>
      </c>
      <c r="AY965" s="250" t="s">
        <v>135</v>
      </c>
    </row>
    <row r="966" s="13" customFormat="1">
      <c r="A966" s="13"/>
      <c r="B966" s="229"/>
      <c r="C966" s="230"/>
      <c r="D966" s="231" t="s">
        <v>145</v>
      </c>
      <c r="E966" s="232" t="s">
        <v>1</v>
      </c>
      <c r="F966" s="233" t="s">
        <v>178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145</v>
      </c>
      <c r="AU966" s="239" t="s">
        <v>143</v>
      </c>
      <c r="AV966" s="13" t="s">
        <v>81</v>
      </c>
      <c r="AW966" s="13" t="s">
        <v>30</v>
      </c>
      <c r="AX966" s="13" t="s">
        <v>73</v>
      </c>
      <c r="AY966" s="239" t="s">
        <v>135</v>
      </c>
    </row>
    <row r="967" s="14" customFormat="1">
      <c r="A967" s="14"/>
      <c r="B967" s="240"/>
      <c r="C967" s="241"/>
      <c r="D967" s="231" t="s">
        <v>145</v>
      </c>
      <c r="E967" s="242" t="s">
        <v>1</v>
      </c>
      <c r="F967" s="243" t="s">
        <v>142</v>
      </c>
      <c r="G967" s="241"/>
      <c r="H967" s="244">
        <v>4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145</v>
      </c>
      <c r="AU967" s="250" t="s">
        <v>143</v>
      </c>
      <c r="AV967" s="14" t="s">
        <v>143</v>
      </c>
      <c r="AW967" s="14" t="s">
        <v>30</v>
      </c>
      <c r="AX967" s="14" t="s">
        <v>73</v>
      </c>
      <c r="AY967" s="250" t="s">
        <v>135</v>
      </c>
    </row>
    <row r="968" s="13" customFormat="1">
      <c r="A968" s="13"/>
      <c r="B968" s="229"/>
      <c r="C968" s="230"/>
      <c r="D968" s="231" t="s">
        <v>145</v>
      </c>
      <c r="E968" s="232" t="s">
        <v>1</v>
      </c>
      <c r="F968" s="233" t="s">
        <v>180</v>
      </c>
      <c r="G968" s="230"/>
      <c r="H968" s="232" t="s">
        <v>1</v>
      </c>
      <c r="I968" s="234"/>
      <c r="J968" s="230"/>
      <c r="K968" s="230"/>
      <c r="L968" s="235"/>
      <c r="M968" s="236"/>
      <c r="N968" s="237"/>
      <c r="O968" s="237"/>
      <c r="P968" s="237"/>
      <c r="Q968" s="237"/>
      <c r="R968" s="237"/>
      <c r="S968" s="237"/>
      <c r="T968" s="23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9" t="s">
        <v>145</v>
      </c>
      <c r="AU968" s="239" t="s">
        <v>143</v>
      </c>
      <c r="AV968" s="13" t="s">
        <v>81</v>
      </c>
      <c r="AW968" s="13" t="s">
        <v>30</v>
      </c>
      <c r="AX968" s="13" t="s">
        <v>73</v>
      </c>
      <c r="AY968" s="239" t="s">
        <v>135</v>
      </c>
    </row>
    <row r="969" s="14" customFormat="1">
      <c r="A969" s="14"/>
      <c r="B969" s="240"/>
      <c r="C969" s="241"/>
      <c r="D969" s="231" t="s">
        <v>145</v>
      </c>
      <c r="E969" s="242" t="s">
        <v>1</v>
      </c>
      <c r="F969" s="243" t="s">
        <v>142</v>
      </c>
      <c r="G969" s="241"/>
      <c r="H969" s="244">
        <v>4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0" t="s">
        <v>145</v>
      </c>
      <c r="AU969" s="250" t="s">
        <v>143</v>
      </c>
      <c r="AV969" s="14" t="s">
        <v>143</v>
      </c>
      <c r="AW969" s="14" t="s">
        <v>30</v>
      </c>
      <c r="AX969" s="14" t="s">
        <v>73</v>
      </c>
      <c r="AY969" s="250" t="s">
        <v>135</v>
      </c>
    </row>
    <row r="970" s="13" customFormat="1">
      <c r="A970" s="13"/>
      <c r="B970" s="229"/>
      <c r="C970" s="230"/>
      <c r="D970" s="231" t="s">
        <v>145</v>
      </c>
      <c r="E970" s="232" t="s">
        <v>1</v>
      </c>
      <c r="F970" s="233" t="s">
        <v>996</v>
      </c>
      <c r="G970" s="230"/>
      <c r="H970" s="232" t="s">
        <v>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145</v>
      </c>
      <c r="AU970" s="239" t="s">
        <v>143</v>
      </c>
      <c r="AV970" s="13" t="s">
        <v>81</v>
      </c>
      <c r="AW970" s="13" t="s">
        <v>30</v>
      </c>
      <c r="AX970" s="13" t="s">
        <v>73</v>
      </c>
      <c r="AY970" s="239" t="s">
        <v>135</v>
      </c>
    </row>
    <row r="971" s="13" customFormat="1">
      <c r="A971" s="13"/>
      <c r="B971" s="229"/>
      <c r="C971" s="230"/>
      <c r="D971" s="231" t="s">
        <v>145</v>
      </c>
      <c r="E971" s="232" t="s">
        <v>1</v>
      </c>
      <c r="F971" s="233" t="s">
        <v>182</v>
      </c>
      <c r="G971" s="230"/>
      <c r="H971" s="232" t="s">
        <v>1</v>
      </c>
      <c r="I971" s="234"/>
      <c r="J971" s="230"/>
      <c r="K971" s="230"/>
      <c r="L971" s="235"/>
      <c r="M971" s="236"/>
      <c r="N971" s="237"/>
      <c r="O971" s="237"/>
      <c r="P971" s="237"/>
      <c r="Q971" s="237"/>
      <c r="R971" s="237"/>
      <c r="S971" s="237"/>
      <c r="T971" s="238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9" t="s">
        <v>145</v>
      </c>
      <c r="AU971" s="239" t="s">
        <v>143</v>
      </c>
      <c r="AV971" s="13" t="s">
        <v>81</v>
      </c>
      <c r="AW971" s="13" t="s">
        <v>30</v>
      </c>
      <c r="AX971" s="13" t="s">
        <v>73</v>
      </c>
      <c r="AY971" s="239" t="s">
        <v>135</v>
      </c>
    </row>
    <row r="972" s="14" customFormat="1">
      <c r="A972" s="14"/>
      <c r="B972" s="240"/>
      <c r="C972" s="241"/>
      <c r="D972" s="231" t="s">
        <v>145</v>
      </c>
      <c r="E972" s="242" t="s">
        <v>1</v>
      </c>
      <c r="F972" s="243" t="s">
        <v>73</v>
      </c>
      <c r="G972" s="241"/>
      <c r="H972" s="244">
        <v>0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0" t="s">
        <v>145</v>
      </c>
      <c r="AU972" s="250" t="s">
        <v>143</v>
      </c>
      <c r="AV972" s="14" t="s">
        <v>143</v>
      </c>
      <c r="AW972" s="14" t="s">
        <v>30</v>
      </c>
      <c r="AX972" s="14" t="s">
        <v>73</v>
      </c>
      <c r="AY972" s="250" t="s">
        <v>135</v>
      </c>
    </row>
    <row r="973" s="13" customFormat="1">
      <c r="A973" s="13"/>
      <c r="B973" s="229"/>
      <c r="C973" s="230"/>
      <c r="D973" s="231" t="s">
        <v>145</v>
      </c>
      <c r="E973" s="232" t="s">
        <v>1</v>
      </c>
      <c r="F973" s="233" t="s">
        <v>184</v>
      </c>
      <c r="G973" s="230"/>
      <c r="H973" s="232" t="s">
        <v>1</v>
      </c>
      <c r="I973" s="234"/>
      <c r="J973" s="230"/>
      <c r="K973" s="230"/>
      <c r="L973" s="235"/>
      <c r="M973" s="236"/>
      <c r="N973" s="237"/>
      <c r="O973" s="237"/>
      <c r="P973" s="237"/>
      <c r="Q973" s="237"/>
      <c r="R973" s="237"/>
      <c r="S973" s="237"/>
      <c r="T973" s="238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9" t="s">
        <v>145</v>
      </c>
      <c r="AU973" s="239" t="s">
        <v>143</v>
      </c>
      <c r="AV973" s="13" t="s">
        <v>81</v>
      </c>
      <c r="AW973" s="13" t="s">
        <v>30</v>
      </c>
      <c r="AX973" s="13" t="s">
        <v>73</v>
      </c>
      <c r="AY973" s="239" t="s">
        <v>135</v>
      </c>
    </row>
    <row r="974" s="14" customFormat="1">
      <c r="A974" s="14"/>
      <c r="B974" s="240"/>
      <c r="C974" s="241"/>
      <c r="D974" s="231" t="s">
        <v>145</v>
      </c>
      <c r="E974" s="242" t="s">
        <v>1</v>
      </c>
      <c r="F974" s="243" t="s">
        <v>253</v>
      </c>
      <c r="G974" s="241"/>
      <c r="H974" s="244">
        <v>14</v>
      </c>
      <c r="I974" s="245"/>
      <c r="J974" s="241"/>
      <c r="K974" s="241"/>
      <c r="L974" s="246"/>
      <c r="M974" s="247"/>
      <c r="N974" s="248"/>
      <c r="O974" s="248"/>
      <c r="P974" s="248"/>
      <c r="Q974" s="248"/>
      <c r="R974" s="248"/>
      <c r="S974" s="248"/>
      <c r="T974" s="24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0" t="s">
        <v>145</v>
      </c>
      <c r="AU974" s="250" t="s">
        <v>143</v>
      </c>
      <c r="AV974" s="14" t="s">
        <v>143</v>
      </c>
      <c r="AW974" s="14" t="s">
        <v>30</v>
      </c>
      <c r="AX974" s="14" t="s">
        <v>73</v>
      </c>
      <c r="AY974" s="250" t="s">
        <v>135</v>
      </c>
    </row>
    <row r="975" s="13" customFormat="1">
      <c r="A975" s="13"/>
      <c r="B975" s="229"/>
      <c r="C975" s="230"/>
      <c r="D975" s="231" t="s">
        <v>145</v>
      </c>
      <c r="E975" s="232" t="s">
        <v>1</v>
      </c>
      <c r="F975" s="233" t="s">
        <v>186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145</v>
      </c>
      <c r="AU975" s="239" t="s">
        <v>143</v>
      </c>
      <c r="AV975" s="13" t="s">
        <v>81</v>
      </c>
      <c r="AW975" s="13" t="s">
        <v>30</v>
      </c>
      <c r="AX975" s="13" t="s">
        <v>73</v>
      </c>
      <c r="AY975" s="239" t="s">
        <v>135</v>
      </c>
    </row>
    <row r="976" s="14" customFormat="1">
      <c r="A976" s="14"/>
      <c r="B976" s="240"/>
      <c r="C976" s="241"/>
      <c r="D976" s="231" t="s">
        <v>145</v>
      </c>
      <c r="E976" s="242" t="s">
        <v>1</v>
      </c>
      <c r="F976" s="243" t="s">
        <v>997</v>
      </c>
      <c r="G976" s="241"/>
      <c r="H976" s="244">
        <v>28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145</v>
      </c>
      <c r="AU976" s="250" t="s">
        <v>143</v>
      </c>
      <c r="AV976" s="14" t="s">
        <v>143</v>
      </c>
      <c r="AW976" s="14" t="s">
        <v>30</v>
      </c>
      <c r="AX976" s="14" t="s">
        <v>73</v>
      </c>
      <c r="AY976" s="250" t="s">
        <v>135</v>
      </c>
    </row>
    <row r="977" s="13" customFormat="1">
      <c r="A977" s="13"/>
      <c r="B977" s="229"/>
      <c r="C977" s="230"/>
      <c r="D977" s="231" t="s">
        <v>145</v>
      </c>
      <c r="E977" s="232" t="s">
        <v>1</v>
      </c>
      <c r="F977" s="233" t="s">
        <v>188</v>
      </c>
      <c r="G977" s="230"/>
      <c r="H977" s="232" t="s">
        <v>1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9" t="s">
        <v>145</v>
      </c>
      <c r="AU977" s="239" t="s">
        <v>143</v>
      </c>
      <c r="AV977" s="13" t="s">
        <v>81</v>
      </c>
      <c r="AW977" s="13" t="s">
        <v>30</v>
      </c>
      <c r="AX977" s="13" t="s">
        <v>73</v>
      </c>
      <c r="AY977" s="239" t="s">
        <v>135</v>
      </c>
    </row>
    <row r="978" s="14" customFormat="1">
      <c r="A978" s="14"/>
      <c r="B978" s="240"/>
      <c r="C978" s="241"/>
      <c r="D978" s="231" t="s">
        <v>145</v>
      </c>
      <c r="E978" s="242" t="s">
        <v>1</v>
      </c>
      <c r="F978" s="243" t="s">
        <v>333</v>
      </c>
      <c r="G978" s="241"/>
      <c r="H978" s="244">
        <v>26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145</v>
      </c>
      <c r="AU978" s="250" t="s">
        <v>143</v>
      </c>
      <c r="AV978" s="14" t="s">
        <v>143</v>
      </c>
      <c r="AW978" s="14" t="s">
        <v>30</v>
      </c>
      <c r="AX978" s="14" t="s">
        <v>73</v>
      </c>
      <c r="AY978" s="250" t="s">
        <v>135</v>
      </c>
    </row>
    <row r="979" s="13" customFormat="1">
      <c r="A979" s="13"/>
      <c r="B979" s="229"/>
      <c r="C979" s="230"/>
      <c r="D979" s="231" t="s">
        <v>145</v>
      </c>
      <c r="E979" s="232" t="s">
        <v>1</v>
      </c>
      <c r="F979" s="233" t="s">
        <v>989</v>
      </c>
      <c r="G979" s="230"/>
      <c r="H979" s="232" t="s">
        <v>1</v>
      </c>
      <c r="I979" s="234"/>
      <c r="J979" s="230"/>
      <c r="K979" s="230"/>
      <c r="L979" s="235"/>
      <c r="M979" s="236"/>
      <c r="N979" s="237"/>
      <c r="O979" s="237"/>
      <c r="P979" s="237"/>
      <c r="Q979" s="237"/>
      <c r="R979" s="237"/>
      <c r="S979" s="237"/>
      <c r="T979" s="23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9" t="s">
        <v>145</v>
      </c>
      <c r="AU979" s="239" t="s">
        <v>143</v>
      </c>
      <c r="AV979" s="13" t="s">
        <v>81</v>
      </c>
      <c r="AW979" s="13" t="s">
        <v>30</v>
      </c>
      <c r="AX979" s="13" t="s">
        <v>73</v>
      </c>
      <c r="AY979" s="239" t="s">
        <v>135</v>
      </c>
    </row>
    <row r="980" s="14" customFormat="1">
      <c r="A980" s="14"/>
      <c r="B980" s="240"/>
      <c r="C980" s="241"/>
      <c r="D980" s="231" t="s">
        <v>145</v>
      </c>
      <c r="E980" s="242" t="s">
        <v>1</v>
      </c>
      <c r="F980" s="243" t="s">
        <v>73</v>
      </c>
      <c r="G980" s="241"/>
      <c r="H980" s="244">
        <v>0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0" t="s">
        <v>145</v>
      </c>
      <c r="AU980" s="250" t="s">
        <v>143</v>
      </c>
      <c r="AV980" s="14" t="s">
        <v>143</v>
      </c>
      <c r="AW980" s="14" t="s">
        <v>30</v>
      </c>
      <c r="AX980" s="14" t="s">
        <v>73</v>
      </c>
      <c r="AY980" s="250" t="s">
        <v>135</v>
      </c>
    </row>
    <row r="981" s="15" customFormat="1">
      <c r="A981" s="15"/>
      <c r="B981" s="251"/>
      <c r="C981" s="252"/>
      <c r="D981" s="231" t="s">
        <v>145</v>
      </c>
      <c r="E981" s="253" t="s">
        <v>1</v>
      </c>
      <c r="F981" s="254" t="s">
        <v>153</v>
      </c>
      <c r="G981" s="252"/>
      <c r="H981" s="255">
        <v>167</v>
      </c>
      <c r="I981" s="256"/>
      <c r="J981" s="252"/>
      <c r="K981" s="252"/>
      <c r="L981" s="257"/>
      <c r="M981" s="258"/>
      <c r="N981" s="259"/>
      <c r="O981" s="259"/>
      <c r="P981" s="259"/>
      <c r="Q981" s="259"/>
      <c r="R981" s="259"/>
      <c r="S981" s="259"/>
      <c r="T981" s="260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61" t="s">
        <v>145</v>
      </c>
      <c r="AU981" s="261" t="s">
        <v>143</v>
      </c>
      <c r="AV981" s="15" t="s">
        <v>142</v>
      </c>
      <c r="AW981" s="15" t="s">
        <v>30</v>
      </c>
      <c r="AX981" s="15" t="s">
        <v>81</v>
      </c>
      <c r="AY981" s="261" t="s">
        <v>135</v>
      </c>
    </row>
    <row r="982" s="14" customFormat="1">
      <c r="A982" s="14"/>
      <c r="B982" s="240"/>
      <c r="C982" s="241"/>
      <c r="D982" s="231" t="s">
        <v>145</v>
      </c>
      <c r="E982" s="241"/>
      <c r="F982" s="243" t="s">
        <v>1007</v>
      </c>
      <c r="G982" s="241"/>
      <c r="H982" s="244">
        <v>200.40000000000001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145</v>
      </c>
      <c r="AU982" s="250" t="s">
        <v>143</v>
      </c>
      <c r="AV982" s="14" t="s">
        <v>143</v>
      </c>
      <c r="AW982" s="14" t="s">
        <v>4</v>
      </c>
      <c r="AX982" s="14" t="s">
        <v>81</v>
      </c>
      <c r="AY982" s="250" t="s">
        <v>135</v>
      </c>
    </row>
    <row r="983" s="2" customFormat="1" ht="24.15" customHeight="1">
      <c r="A983" s="38"/>
      <c r="B983" s="39"/>
      <c r="C983" s="215" t="s">
        <v>1008</v>
      </c>
      <c r="D983" s="215" t="s">
        <v>138</v>
      </c>
      <c r="E983" s="216" t="s">
        <v>1009</v>
      </c>
      <c r="F983" s="217" t="s">
        <v>1010</v>
      </c>
      <c r="G983" s="218" t="s">
        <v>330</v>
      </c>
      <c r="H983" s="219">
        <v>15</v>
      </c>
      <c r="I983" s="220"/>
      <c r="J983" s="221">
        <f>ROUND(I983*H983,2)</f>
        <v>0</v>
      </c>
      <c r="K983" s="222"/>
      <c r="L983" s="44"/>
      <c r="M983" s="223" t="s">
        <v>1</v>
      </c>
      <c r="N983" s="224" t="s">
        <v>39</v>
      </c>
      <c r="O983" s="91"/>
      <c r="P983" s="225">
        <f>O983*H983</f>
        <v>0</v>
      </c>
      <c r="Q983" s="225">
        <v>0</v>
      </c>
      <c r="R983" s="225">
        <f>Q983*H983</f>
        <v>0</v>
      </c>
      <c r="S983" s="225">
        <v>0</v>
      </c>
      <c r="T983" s="226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7" t="s">
        <v>263</v>
      </c>
      <c r="AT983" s="227" t="s">
        <v>138</v>
      </c>
      <c r="AU983" s="227" t="s">
        <v>143</v>
      </c>
      <c r="AY983" s="17" t="s">
        <v>135</v>
      </c>
      <c r="BE983" s="228">
        <f>IF(N983="základní",J983,0)</f>
        <v>0</v>
      </c>
      <c r="BF983" s="228">
        <f>IF(N983="snížená",J983,0)</f>
        <v>0</v>
      </c>
      <c r="BG983" s="228">
        <f>IF(N983="zákl. přenesená",J983,0)</f>
        <v>0</v>
      </c>
      <c r="BH983" s="228">
        <f>IF(N983="sníž. přenesená",J983,0)</f>
        <v>0</v>
      </c>
      <c r="BI983" s="228">
        <f>IF(N983="nulová",J983,0)</f>
        <v>0</v>
      </c>
      <c r="BJ983" s="17" t="s">
        <v>143</v>
      </c>
      <c r="BK983" s="228">
        <f>ROUND(I983*H983,2)</f>
        <v>0</v>
      </c>
      <c r="BL983" s="17" t="s">
        <v>263</v>
      </c>
      <c r="BM983" s="227" t="s">
        <v>1011</v>
      </c>
    </row>
    <row r="984" s="13" customFormat="1">
      <c r="A984" s="13"/>
      <c r="B984" s="229"/>
      <c r="C984" s="230"/>
      <c r="D984" s="231" t="s">
        <v>145</v>
      </c>
      <c r="E984" s="232" t="s">
        <v>1</v>
      </c>
      <c r="F984" s="233" t="s">
        <v>1012</v>
      </c>
      <c r="G984" s="230"/>
      <c r="H984" s="232" t="s">
        <v>1</v>
      </c>
      <c r="I984" s="234"/>
      <c r="J984" s="230"/>
      <c r="K984" s="230"/>
      <c r="L984" s="235"/>
      <c r="M984" s="236"/>
      <c r="N984" s="237"/>
      <c r="O984" s="237"/>
      <c r="P984" s="237"/>
      <c r="Q984" s="237"/>
      <c r="R984" s="237"/>
      <c r="S984" s="237"/>
      <c r="T984" s="23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9" t="s">
        <v>145</v>
      </c>
      <c r="AU984" s="239" t="s">
        <v>143</v>
      </c>
      <c r="AV984" s="13" t="s">
        <v>81</v>
      </c>
      <c r="AW984" s="13" t="s">
        <v>30</v>
      </c>
      <c r="AX984" s="13" t="s">
        <v>73</v>
      </c>
      <c r="AY984" s="239" t="s">
        <v>135</v>
      </c>
    </row>
    <row r="985" s="14" customFormat="1">
      <c r="A985" s="14"/>
      <c r="B985" s="240"/>
      <c r="C985" s="241"/>
      <c r="D985" s="231" t="s">
        <v>145</v>
      </c>
      <c r="E985" s="242" t="s">
        <v>1</v>
      </c>
      <c r="F985" s="243" t="s">
        <v>8</v>
      </c>
      <c r="G985" s="241"/>
      <c r="H985" s="244">
        <v>15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145</v>
      </c>
      <c r="AU985" s="250" t="s">
        <v>143</v>
      </c>
      <c r="AV985" s="14" t="s">
        <v>143</v>
      </c>
      <c r="AW985" s="14" t="s">
        <v>30</v>
      </c>
      <c r="AX985" s="14" t="s">
        <v>81</v>
      </c>
      <c r="AY985" s="250" t="s">
        <v>135</v>
      </c>
    </row>
    <row r="986" s="2" customFormat="1" ht="24.15" customHeight="1">
      <c r="A986" s="38"/>
      <c r="B986" s="39"/>
      <c r="C986" s="262" t="s">
        <v>1013</v>
      </c>
      <c r="D986" s="262" t="s">
        <v>413</v>
      </c>
      <c r="E986" s="263" t="s">
        <v>1014</v>
      </c>
      <c r="F986" s="264" t="s">
        <v>1015</v>
      </c>
      <c r="G986" s="265" t="s">
        <v>330</v>
      </c>
      <c r="H986" s="266">
        <v>18</v>
      </c>
      <c r="I986" s="267"/>
      <c r="J986" s="268">
        <f>ROUND(I986*H986,2)</f>
        <v>0</v>
      </c>
      <c r="K986" s="269"/>
      <c r="L986" s="270"/>
      <c r="M986" s="271" t="s">
        <v>1</v>
      </c>
      <c r="N986" s="272" t="s">
        <v>39</v>
      </c>
      <c r="O986" s="91"/>
      <c r="P986" s="225">
        <f>O986*H986</f>
        <v>0</v>
      </c>
      <c r="Q986" s="225">
        <v>0.00025000000000000001</v>
      </c>
      <c r="R986" s="225">
        <f>Q986*H986</f>
        <v>0.0045000000000000005</v>
      </c>
      <c r="S986" s="225">
        <v>0</v>
      </c>
      <c r="T986" s="226">
        <f>S986*H986</f>
        <v>0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227" t="s">
        <v>347</v>
      </c>
      <c r="AT986" s="227" t="s">
        <v>413</v>
      </c>
      <c r="AU986" s="227" t="s">
        <v>143</v>
      </c>
      <c r="AY986" s="17" t="s">
        <v>135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17" t="s">
        <v>143</v>
      </c>
      <c r="BK986" s="228">
        <f>ROUND(I986*H986,2)</f>
        <v>0</v>
      </c>
      <c r="BL986" s="17" t="s">
        <v>263</v>
      </c>
      <c r="BM986" s="227" t="s">
        <v>1016</v>
      </c>
    </row>
    <row r="987" s="13" customFormat="1">
      <c r="A987" s="13"/>
      <c r="B987" s="229"/>
      <c r="C987" s="230"/>
      <c r="D987" s="231" t="s">
        <v>145</v>
      </c>
      <c r="E987" s="232" t="s">
        <v>1</v>
      </c>
      <c r="F987" s="233" t="s">
        <v>1012</v>
      </c>
      <c r="G987" s="230"/>
      <c r="H987" s="232" t="s">
        <v>1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9" t="s">
        <v>145</v>
      </c>
      <c r="AU987" s="239" t="s">
        <v>143</v>
      </c>
      <c r="AV987" s="13" t="s">
        <v>81</v>
      </c>
      <c r="AW987" s="13" t="s">
        <v>30</v>
      </c>
      <c r="AX987" s="13" t="s">
        <v>73</v>
      </c>
      <c r="AY987" s="239" t="s">
        <v>135</v>
      </c>
    </row>
    <row r="988" s="14" customFormat="1">
      <c r="A988" s="14"/>
      <c r="B988" s="240"/>
      <c r="C988" s="241"/>
      <c r="D988" s="231" t="s">
        <v>145</v>
      </c>
      <c r="E988" s="242" t="s">
        <v>1</v>
      </c>
      <c r="F988" s="243" t="s">
        <v>8</v>
      </c>
      <c r="G988" s="241"/>
      <c r="H988" s="244">
        <v>15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0" t="s">
        <v>145</v>
      </c>
      <c r="AU988" s="250" t="s">
        <v>143</v>
      </c>
      <c r="AV988" s="14" t="s">
        <v>143</v>
      </c>
      <c r="AW988" s="14" t="s">
        <v>30</v>
      </c>
      <c r="AX988" s="14" t="s">
        <v>81</v>
      </c>
      <c r="AY988" s="250" t="s">
        <v>135</v>
      </c>
    </row>
    <row r="989" s="14" customFormat="1">
      <c r="A989" s="14"/>
      <c r="B989" s="240"/>
      <c r="C989" s="241"/>
      <c r="D989" s="231" t="s">
        <v>145</v>
      </c>
      <c r="E989" s="241"/>
      <c r="F989" s="243" t="s">
        <v>1017</v>
      </c>
      <c r="G989" s="241"/>
      <c r="H989" s="244">
        <v>18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145</v>
      </c>
      <c r="AU989" s="250" t="s">
        <v>143</v>
      </c>
      <c r="AV989" s="14" t="s">
        <v>143</v>
      </c>
      <c r="AW989" s="14" t="s">
        <v>4</v>
      </c>
      <c r="AX989" s="14" t="s">
        <v>81</v>
      </c>
      <c r="AY989" s="250" t="s">
        <v>135</v>
      </c>
    </row>
    <row r="990" s="2" customFormat="1" ht="24.15" customHeight="1">
      <c r="A990" s="38"/>
      <c r="B990" s="39"/>
      <c r="C990" s="215" t="s">
        <v>1018</v>
      </c>
      <c r="D990" s="215" t="s">
        <v>138</v>
      </c>
      <c r="E990" s="216" t="s">
        <v>1019</v>
      </c>
      <c r="F990" s="217" t="s">
        <v>1020</v>
      </c>
      <c r="G990" s="218" t="s">
        <v>164</v>
      </c>
      <c r="H990" s="219">
        <v>65</v>
      </c>
      <c r="I990" s="220"/>
      <c r="J990" s="221">
        <f>ROUND(I990*H990,2)</f>
        <v>0</v>
      </c>
      <c r="K990" s="222"/>
      <c r="L990" s="44"/>
      <c r="M990" s="223" t="s">
        <v>1</v>
      </c>
      <c r="N990" s="224" t="s">
        <v>39</v>
      </c>
      <c r="O990" s="91"/>
      <c r="P990" s="225">
        <f>O990*H990</f>
        <v>0</v>
      </c>
      <c r="Q990" s="225">
        <v>0</v>
      </c>
      <c r="R990" s="225">
        <f>Q990*H990</f>
        <v>0</v>
      </c>
      <c r="S990" s="225">
        <v>0</v>
      </c>
      <c r="T990" s="226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7" t="s">
        <v>263</v>
      </c>
      <c r="AT990" s="227" t="s">
        <v>138</v>
      </c>
      <c r="AU990" s="227" t="s">
        <v>143</v>
      </c>
      <c r="AY990" s="17" t="s">
        <v>135</v>
      </c>
      <c r="BE990" s="228">
        <f>IF(N990="základní",J990,0)</f>
        <v>0</v>
      </c>
      <c r="BF990" s="228">
        <f>IF(N990="snížená",J990,0)</f>
        <v>0</v>
      </c>
      <c r="BG990" s="228">
        <f>IF(N990="zákl. přenesená",J990,0)</f>
        <v>0</v>
      </c>
      <c r="BH990" s="228">
        <f>IF(N990="sníž. přenesená",J990,0)</f>
        <v>0</v>
      </c>
      <c r="BI990" s="228">
        <f>IF(N990="nulová",J990,0)</f>
        <v>0</v>
      </c>
      <c r="BJ990" s="17" t="s">
        <v>143</v>
      </c>
      <c r="BK990" s="228">
        <f>ROUND(I990*H990,2)</f>
        <v>0</v>
      </c>
      <c r="BL990" s="17" t="s">
        <v>263</v>
      </c>
      <c r="BM990" s="227" t="s">
        <v>1021</v>
      </c>
    </row>
    <row r="991" s="14" customFormat="1">
      <c r="A991" s="14"/>
      <c r="B991" s="240"/>
      <c r="C991" s="241"/>
      <c r="D991" s="231" t="s">
        <v>145</v>
      </c>
      <c r="E991" s="242" t="s">
        <v>1</v>
      </c>
      <c r="F991" s="243" t="s">
        <v>529</v>
      </c>
      <c r="G991" s="241"/>
      <c r="H991" s="244">
        <v>65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145</v>
      </c>
      <c r="AU991" s="250" t="s">
        <v>143</v>
      </c>
      <c r="AV991" s="14" t="s">
        <v>143</v>
      </c>
      <c r="AW991" s="14" t="s">
        <v>30</v>
      </c>
      <c r="AX991" s="14" t="s">
        <v>81</v>
      </c>
      <c r="AY991" s="250" t="s">
        <v>135</v>
      </c>
    </row>
    <row r="992" s="2" customFormat="1" ht="24.15" customHeight="1">
      <c r="A992" s="38"/>
      <c r="B992" s="39"/>
      <c r="C992" s="215" t="s">
        <v>1022</v>
      </c>
      <c r="D992" s="215" t="s">
        <v>138</v>
      </c>
      <c r="E992" s="216" t="s">
        <v>1023</v>
      </c>
      <c r="F992" s="217" t="s">
        <v>1024</v>
      </c>
      <c r="G992" s="218" t="s">
        <v>164</v>
      </c>
      <c r="H992" s="219">
        <v>1</v>
      </c>
      <c r="I992" s="220"/>
      <c r="J992" s="221">
        <f>ROUND(I992*H992,2)</f>
        <v>0</v>
      </c>
      <c r="K992" s="222"/>
      <c r="L992" s="44"/>
      <c r="M992" s="223" t="s">
        <v>1</v>
      </c>
      <c r="N992" s="224" t="s">
        <v>39</v>
      </c>
      <c r="O992" s="91"/>
      <c r="P992" s="225">
        <f>O992*H992</f>
        <v>0</v>
      </c>
      <c r="Q992" s="225">
        <v>0</v>
      </c>
      <c r="R992" s="225">
        <f>Q992*H992</f>
        <v>0</v>
      </c>
      <c r="S992" s="225">
        <v>0</v>
      </c>
      <c r="T992" s="226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227" t="s">
        <v>263</v>
      </c>
      <c r="AT992" s="227" t="s">
        <v>138</v>
      </c>
      <c r="AU992" s="227" t="s">
        <v>143</v>
      </c>
      <c r="AY992" s="17" t="s">
        <v>135</v>
      </c>
      <c r="BE992" s="228">
        <f>IF(N992="základní",J992,0)</f>
        <v>0</v>
      </c>
      <c r="BF992" s="228">
        <f>IF(N992="snížená",J992,0)</f>
        <v>0</v>
      </c>
      <c r="BG992" s="228">
        <f>IF(N992="zákl. přenesená",J992,0)</f>
        <v>0</v>
      </c>
      <c r="BH992" s="228">
        <f>IF(N992="sníž. přenesená",J992,0)</f>
        <v>0</v>
      </c>
      <c r="BI992" s="228">
        <f>IF(N992="nulová",J992,0)</f>
        <v>0</v>
      </c>
      <c r="BJ992" s="17" t="s">
        <v>143</v>
      </c>
      <c r="BK992" s="228">
        <f>ROUND(I992*H992,2)</f>
        <v>0</v>
      </c>
      <c r="BL992" s="17" t="s">
        <v>263</v>
      </c>
      <c r="BM992" s="227" t="s">
        <v>1025</v>
      </c>
    </row>
    <row r="993" s="2" customFormat="1" ht="21.75" customHeight="1">
      <c r="A993" s="38"/>
      <c r="B993" s="39"/>
      <c r="C993" s="215" t="s">
        <v>1026</v>
      </c>
      <c r="D993" s="215" t="s">
        <v>138</v>
      </c>
      <c r="E993" s="216" t="s">
        <v>1027</v>
      </c>
      <c r="F993" s="217" t="s">
        <v>1028</v>
      </c>
      <c r="G993" s="218" t="s">
        <v>164</v>
      </c>
      <c r="H993" s="219">
        <v>50</v>
      </c>
      <c r="I993" s="220"/>
      <c r="J993" s="221">
        <f>ROUND(I993*H993,2)</f>
        <v>0</v>
      </c>
      <c r="K993" s="222"/>
      <c r="L993" s="44"/>
      <c r="M993" s="223" t="s">
        <v>1</v>
      </c>
      <c r="N993" s="224" t="s">
        <v>39</v>
      </c>
      <c r="O993" s="91"/>
      <c r="P993" s="225">
        <f>O993*H993</f>
        <v>0</v>
      </c>
      <c r="Q993" s="225">
        <v>0</v>
      </c>
      <c r="R993" s="225">
        <f>Q993*H993</f>
        <v>0</v>
      </c>
      <c r="S993" s="225">
        <v>0</v>
      </c>
      <c r="T993" s="226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227" t="s">
        <v>263</v>
      </c>
      <c r="AT993" s="227" t="s">
        <v>138</v>
      </c>
      <c r="AU993" s="227" t="s">
        <v>143</v>
      </c>
      <c r="AY993" s="17" t="s">
        <v>135</v>
      </c>
      <c r="BE993" s="228">
        <f>IF(N993="základní",J993,0)</f>
        <v>0</v>
      </c>
      <c r="BF993" s="228">
        <f>IF(N993="snížená",J993,0)</f>
        <v>0</v>
      </c>
      <c r="BG993" s="228">
        <f>IF(N993="zákl. přenesená",J993,0)</f>
        <v>0</v>
      </c>
      <c r="BH993" s="228">
        <f>IF(N993="sníž. přenesená",J993,0)</f>
        <v>0</v>
      </c>
      <c r="BI993" s="228">
        <f>IF(N993="nulová",J993,0)</f>
        <v>0</v>
      </c>
      <c r="BJ993" s="17" t="s">
        <v>143</v>
      </c>
      <c r="BK993" s="228">
        <f>ROUND(I993*H993,2)</f>
        <v>0</v>
      </c>
      <c r="BL993" s="17" t="s">
        <v>263</v>
      </c>
      <c r="BM993" s="227" t="s">
        <v>1029</v>
      </c>
    </row>
    <row r="994" s="2" customFormat="1" ht="24.15" customHeight="1">
      <c r="A994" s="38"/>
      <c r="B994" s="39"/>
      <c r="C994" s="215" t="s">
        <v>1030</v>
      </c>
      <c r="D994" s="215" t="s">
        <v>138</v>
      </c>
      <c r="E994" s="216" t="s">
        <v>1031</v>
      </c>
      <c r="F994" s="217" t="s">
        <v>1032</v>
      </c>
      <c r="G994" s="218" t="s">
        <v>164</v>
      </c>
      <c r="H994" s="219">
        <v>2</v>
      </c>
      <c r="I994" s="220"/>
      <c r="J994" s="221">
        <f>ROUND(I994*H994,2)</f>
        <v>0</v>
      </c>
      <c r="K994" s="222"/>
      <c r="L994" s="44"/>
      <c r="M994" s="223" t="s">
        <v>1</v>
      </c>
      <c r="N994" s="224" t="s">
        <v>39</v>
      </c>
      <c r="O994" s="91"/>
      <c r="P994" s="225">
        <f>O994*H994</f>
        <v>0</v>
      </c>
      <c r="Q994" s="225">
        <v>0</v>
      </c>
      <c r="R994" s="225">
        <f>Q994*H994</f>
        <v>0</v>
      </c>
      <c r="S994" s="225">
        <v>0</v>
      </c>
      <c r="T994" s="226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27" t="s">
        <v>263</v>
      </c>
      <c r="AT994" s="227" t="s">
        <v>138</v>
      </c>
      <c r="AU994" s="227" t="s">
        <v>143</v>
      </c>
      <c r="AY994" s="17" t="s">
        <v>135</v>
      </c>
      <c r="BE994" s="228">
        <f>IF(N994="základní",J994,0)</f>
        <v>0</v>
      </c>
      <c r="BF994" s="228">
        <f>IF(N994="snížená",J994,0)</f>
        <v>0</v>
      </c>
      <c r="BG994" s="228">
        <f>IF(N994="zákl. přenesená",J994,0)</f>
        <v>0</v>
      </c>
      <c r="BH994" s="228">
        <f>IF(N994="sníž. přenesená",J994,0)</f>
        <v>0</v>
      </c>
      <c r="BI994" s="228">
        <f>IF(N994="nulová",J994,0)</f>
        <v>0</v>
      </c>
      <c r="BJ994" s="17" t="s">
        <v>143</v>
      </c>
      <c r="BK994" s="228">
        <f>ROUND(I994*H994,2)</f>
        <v>0</v>
      </c>
      <c r="BL994" s="17" t="s">
        <v>263</v>
      </c>
      <c r="BM994" s="227" t="s">
        <v>1033</v>
      </c>
    </row>
    <row r="995" s="2" customFormat="1" ht="24.15" customHeight="1">
      <c r="A995" s="38"/>
      <c r="B995" s="39"/>
      <c r="C995" s="262" t="s">
        <v>1034</v>
      </c>
      <c r="D995" s="262" t="s">
        <v>413</v>
      </c>
      <c r="E995" s="263" t="s">
        <v>1035</v>
      </c>
      <c r="F995" s="264" t="s">
        <v>1036</v>
      </c>
      <c r="G995" s="265" t="s">
        <v>164</v>
      </c>
      <c r="H995" s="266">
        <v>1</v>
      </c>
      <c r="I995" s="267"/>
      <c r="J995" s="268">
        <f>ROUND(I995*H995,2)</f>
        <v>0</v>
      </c>
      <c r="K995" s="269"/>
      <c r="L995" s="270"/>
      <c r="M995" s="271" t="s">
        <v>1</v>
      </c>
      <c r="N995" s="272" t="s">
        <v>39</v>
      </c>
      <c r="O995" s="91"/>
      <c r="P995" s="225">
        <f>O995*H995</f>
        <v>0</v>
      </c>
      <c r="Q995" s="225">
        <v>0.0011800000000000001</v>
      </c>
      <c r="R995" s="225">
        <f>Q995*H995</f>
        <v>0.0011800000000000001</v>
      </c>
      <c r="S995" s="225">
        <v>0</v>
      </c>
      <c r="T995" s="226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27" t="s">
        <v>347</v>
      </c>
      <c r="AT995" s="227" t="s">
        <v>413</v>
      </c>
      <c r="AU995" s="227" t="s">
        <v>143</v>
      </c>
      <c r="AY995" s="17" t="s">
        <v>135</v>
      </c>
      <c r="BE995" s="228">
        <f>IF(N995="základní",J995,0)</f>
        <v>0</v>
      </c>
      <c r="BF995" s="228">
        <f>IF(N995="snížená",J995,0)</f>
        <v>0</v>
      </c>
      <c r="BG995" s="228">
        <f>IF(N995="zákl. přenesená",J995,0)</f>
        <v>0</v>
      </c>
      <c r="BH995" s="228">
        <f>IF(N995="sníž. přenesená",J995,0)</f>
        <v>0</v>
      </c>
      <c r="BI995" s="228">
        <f>IF(N995="nulová",J995,0)</f>
        <v>0</v>
      </c>
      <c r="BJ995" s="17" t="s">
        <v>143</v>
      </c>
      <c r="BK995" s="228">
        <f>ROUND(I995*H995,2)</f>
        <v>0</v>
      </c>
      <c r="BL995" s="17" t="s">
        <v>263</v>
      </c>
      <c r="BM995" s="227" t="s">
        <v>1037</v>
      </c>
    </row>
    <row r="996" s="2" customFormat="1" ht="24.15" customHeight="1">
      <c r="A996" s="38"/>
      <c r="B996" s="39"/>
      <c r="C996" s="215" t="s">
        <v>1038</v>
      </c>
      <c r="D996" s="215" t="s">
        <v>138</v>
      </c>
      <c r="E996" s="216" t="s">
        <v>1039</v>
      </c>
      <c r="F996" s="217" t="s">
        <v>1040</v>
      </c>
      <c r="G996" s="218" t="s">
        <v>164</v>
      </c>
      <c r="H996" s="219">
        <v>1</v>
      </c>
      <c r="I996" s="220"/>
      <c r="J996" s="221">
        <f>ROUND(I996*H996,2)</f>
        <v>0</v>
      </c>
      <c r="K996" s="222"/>
      <c r="L996" s="44"/>
      <c r="M996" s="223" t="s">
        <v>1</v>
      </c>
      <c r="N996" s="224" t="s">
        <v>39</v>
      </c>
      <c r="O996" s="91"/>
      <c r="P996" s="225">
        <f>O996*H996</f>
        <v>0</v>
      </c>
      <c r="Q996" s="225">
        <v>0</v>
      </c>
      <c r="R996" s="225">
        <f>Q996*H996</f>
        <v>0</v>
      </c>
      <c r="S996" s="225">
        <v>0.040000000000000001</v>
      </c>
      <c r="T996" s="226">
        <f>S996*H996</f>
        <v>0.040000000000000001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227" t="s">
        <v>263</v>
      </c>
      <c r="AT996" s="227" t="s">
        <v>138</v>
      </c>
      <c r="AU996" s="227" t="s">
        <v>143</v>
      </c>
      <c r="AY996" s="17" t="s">
        <v>135</v>
      </c>
      <c r="BE996" s="228">
        <f>IF(N996="základní",J996,0)</f>
        <v>0</v>
      </c>
      <c r="BF996" s="228">
        <f>IF(N996="snížená",J996,0)</f>
        <v>0</v>
      </c>
      <c r="BG996" s="228">
        <f>IF(N996="zákl. přenesená",J996,0)</f>
        <v>0</v>
      </c>
      <c r="BH996" s="228">
        <f>IF(N996="sníž. přenesená",J996,0)</f>
        <v>0</v>
      </c>
      <c r="BI996" s="228">
        <f>IF(N996="nulová",J996,0)</f>
        <v>0</v>
      </c>
      <c r="BJ996" s="17" t="s">
        <v>143</v>
      </c>
      <c r="BK996" s="228">
        <f>ROUND(I996*H996,2)</f>
        <v>0</v>
      </c>
      <c r="BL996" s="17" t="s">
        <v>263</v>
      </c>
      <c r="BM996" s="227" t="s">
        <v>1041</v>
      </c>
    </row>
    <row r="997" s="2" customFormat="1" ht="24.15" customHeight="1">
      <c r="A997" s="38"/>
      <c r="B997" s="39"/>
      <c r="C997" s="215" t="s">
        <v>1042</v>
      </c>
      <c r="D997" s="215" t="s">
        <v>138</v>
      </c>
      <c r="E997" s="216" t="s">
        <v>1043</v>
      </c>
      <c r="F997" s="217" t="s">
        <v>1044</v>
      </c>
      <c r="G997" s="218" t="s">
        <v>164</v>
      </c>
      <c r="H997" s="219">
        <v>10</v>
      </c>
      <c r="I997" s="220"/>
      <c r="J997" s="221">
        <f>ROUND(I997*H997,2)</f>
        <v>0</v>
      </c>
      <c r="K997" s="222"/>
      <c r="L997" s="44"/>
      <c r="M997" s="223" t="s">
        <v>1</v>
      </c>
      <c r="N997" s="224" t="s">
        <v>39</v>
      </c>
      <c r="O997" s="91"/>
      <c r="P997" s="225">
        <f>O997*H997</f>
        <v>0</v>
      </c>
      <c r="Q997" s="225">
        <v>0</v>
      </c>
      <c r="R997" s="225">
        <f>Q997*H997</f>
        <v>0</v>
      </c>
      <c r="S997" s="225">
        <v>0.00023000000000000001</v>
      </c>
      <c r="T997" s="226">
        <f>S997*H997</f>
        <v>0.0023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7" t="s">
        <v>263</v>
      </c>
      <c r="AT997" s="227" t="s">
        <v>138</v>
      </c>
      <c r="AU997" s="227" t="s">
        <v>143</v>
      </c>
      <c r="AY997" s="17" t="s">
        <v>135</v>
      </c>
      <c r="BE997" s="228">
        <f>IF(N997="základní",J997,0)</f>
        <v>0</v>
      </c>
      <c r="BF997" s="228">
        <f>IF(N997="snížená",J997,0)</f>
        <v>0</v>
      </c>
      <c r="BG997" s="228">
        <f>IF(N997="zákl. přenesená",J997,0)</f>
        <v>0</v>
      </c>
      <c r="BH997" s="228">
        <f>IF(N997="sníž. přenesená",J997,0)</f>
        <v>0</v>
      </c>
      <c r="BI997" s="228">
        <f>IF(N997="nulová",J997,0)</f>
        <v>0</v>
      </c>
      <c r="BJ997" s="17" t="s">
        <v>143</v>
      </c>
      <c r="BK997" s="228">
        <f>ROUND(I997*H997,2)</f>
        <v>0</v>
      </c>
      <c r="BL997" s="17" t="s">
        <v>263</v>
      </c>
      <c r="BM997" s="227" t="s">
        <v>1045</v>
      </c>
    </row>
    <row r="998" s="2" customFormat="1" ht="24.15" customHeight="1">
      <c r="A998" s="38"/>
      <c r="B998" s="39"/>
      <c r="C998" s="215" t="s">
        <v>1046</v>
      </c>
      <c r="D998" s="215" t="s">
        <v>138</v>
      </c>
      <c r="E998" s="216" t="s">
        <v>1047</v>
      </c>
      <c r="F998" s="217" t="s">
        <v>1048</v>
      </c>
      <c r="G998" s="218" t="s">
        <v>164</v>
      </c>
      <c r="H998" s="219">
        <v>1</v>
      </c>
      <c r="I998" s="220"/>
      <c r="J998" s="221">
        <f>ROUND(I998*H998,2)</f>
        <v>0</v>
      </c>
      <c r="K998" s="222"/>
      <c r="L998" s="44"/>
      <c r="M998" s="223" t="s">
        <v>1</v>
      </c>
      <c r="N998" s="224" t="s">
        <v>39</v>
      </c>
      <c r="O998" s="91"/>
      <c r="P998" s="225">
        <f>O998*H998</f>
        <v>0</v>
      </c>
      <c r="Q998" s="225">
        <v>0</v>
      </c>
      <c r="R998" s="225">
        <f>Q998*H998</f>
        <v>0</v>
      </c>
      <c r="S998" s="225">
        <v>0</v>
      </c>
      <c r="T998" s="226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7" t="s">
        <v>263</v>
      </c>
      <c r="AT998" s="227" t="s">
        <v>138</v>
      </c>
      <c r="AU998" s="227" t="s">
        <v>143</v>
      </c>
      <c r="AY998" s="17" t="s">
        <v>135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17" t="s">
        <v>143</v>
      </c>
      <c r="BK998" s="228">
        <f>ROUND(I998*H998,2)</f>
        <v>0</v>
      </c>
      <c r="BL998" s="17" t="s">
        <v>263</v>
      </c>
      <c r="BM998" s="227" t="s">
        <v>1049</v>
      </c>
    </row>
    <row r="999" s="2" customFormat="1" ht="24.15" customHeight="1">
      <c r="A999" s="38"/>
      <c r="B999" s="39"/>
      <c r="C999" s="215" t="s">
        <v>1050</v>
      </c>
      <c r="D999" s="215" t="s">
        <v>138</v>
      </c>
      <c r="E999" s="216" t="s">
        <v>1051</v>
      </c>
      <c r="F999" s="217" t="s">
        <v>1052</v>
      </c>
      <c r="G999" s="218" t="s">
        <v>164</v>
      </c>
      <c r="H999" s="219">
        <v>6</v>
      </c>
      <c r="I999" s="220"/>
      <c r="J999" s="221">
        <f>ROUND(I999*H999,2)</f>
        <v>0</v>
      </c>
      <c r="K999" s="222"/>
      <c r="L999" s="44"/>
      <c r="M999" s="223" t="s">
        <v>1</v>
      </c>
      <c r="N999" s="224" t="s">
        <v>39</v>
      </c>
      <c r="O999" s="91"/>
      <c r="P999" s="225">
        <f>O999*H999</f>
        <v>0</v>
      </c>
      <c r="Q999" s="225">
        <v>0</v>
      </c>
      <c r="R999" s="225">
        <f>Q999*H999</f>
        <v>0</v>
      </c>
      <c r="S999" s="225">
        <v>0</v>
      </c>
      <c r="T999" s="226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27" t="s">
        <v>263</v>
      </c>
      <c r="AT999" s="227" t="s">
        <v>138</v>
      </c>
      <c r="AU999" s="227" t="s">
        <v>143</v>
      </c>
      <c r="AY999" s="17" t="s">
        <v>135</v>
      </c>
      <c r="BE999" s="228">
        <f>IF(N999="základní",J999,0)</f>
        <v>0</v>
      </c>
      <c r="BF999" s="228">
        <f>IF(N999="snížená",J999,0)</f>
        <v>0</v>
      </c>
      <c r="BG999" s="228">
        <f>IF(N999="zákl. přenesená",J999,0)</f>
        <v>0</v>
      </c>
      <c r="BH999" s="228">
        <f>IF(N999="sníž. přenesená",J999,0)</f>
        <v>0</v>
      </c>
      <c r="BI999" s="228">
        <f>IF(N999="nulová",J999,0)</f>
        <v>0</v>
      </c>
      <c r="BJ999" s="17" t="s">
        <v>143</v>
      </c>
      <c r="BK999" s="228">
        <f>ROUND(I999*H999,2)</f>
        <v>0</v>
      </c>
      <c r="BL999" s="17" t="s">
        <v>263</v>
      </c>
      <c r="BM999" s="227" t="s">
        <v>1053</v>
      </c>
    </row>
    <row r="1000" s="13" customFormat="1">
      <c r="A1000" s="13"/>
      <c r="B1000" s="229"/>
      <c r="C1000" s="230"/>
      <c r="D1000" s="231" t="s">
        <v>145</v>
      </c>
      <c r="E1000" s="232" t="s">
        <v>1</v>
      </c>
      <c r="F1000" s="233" t="s">
        <v>186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145</v>
      </c>
      <c r="AU1000" s="239" t="s">
        <v>143</v>
      </c>
      <c r="AV1000" s="13" t="s">
        <v>81</v>
      </c>
      <c r="AW1000" s="13" t="s">
        <v>30</v>
      </c>
      <c r="AX1000" s="13" t="s">
        <v>73</v>
      </c>
      <c r="AY1000" s="239" t="s">
        <v>135</v>
      </c>
    </row>
    <row r="1001" s="14" customFormat="1">
      <c r="A1001" s="14"/>
      <c r="B1001" s="240"/>
      <c r="C1001" s="241"/>
      <c r="D1001" s="231" t="s">
        <v>145</v>
      </c>
      <c r="E1001" s="242" t="s">
        <v>1</v>
      </c>
      <c r="F1001" s="243" t="s">
        <v>73</v>
      </c>
      <c r="G1001" s="241"/>
      <c r="H1001" s="244">
        <v>0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145</v>
      </c>
      <c r="AU1001" s="250" t="s">
        <v>143</v>
      </c>
      <c r="AV1001" s="14" t="s">
        <v>143</v>
      </c>
      <c r="AW1001" s="14" t="s">
        <v>30</v>
      </c>
      <c r="AX1001" s="14" t="s">
        <v>73</v>
      </c>
      <c r="AY1001" s="250" t="s">
        <v>135</v>
      </c>
    </row>
    <row r="1002" s="13" customFormat="1">
      <c r="A1002" s="13"/>
      <c r="B1002" s="229"/>
      <c r="C1002" s="230"/>
      <c r="D1002" s="231" t="s">
        <v>145</v>
      </c>
      <c r="E1002" s="232" t="s">
        <v>1</v>
      </c>
      <c r="F1002" s="233" t="s">
        <v>188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145</v>
      </c>
      <c r="AU1002" s="239" t="s">
        <v>143</v>
      </c>
      <c r="AV1002" s="13" t="s">
        <v>81</v>
      </c>
      <c r="AW1002" s="13" t="s">
        <v>30</v>
      </c>
      <c r="AX1002" s="13" t="s">
        <v>73</v>
      </c>
      <c r="AY1002" s="239" t="s">
        <v>135</v>
      </c>
    </row>
    <row r="1003" s="14" customFormat="1">
      <c r="A1003" s="14"/>
      <c r="B1003" s="240"/>
      <c r="C1003" s="241"/>
      <c r="D1003" s="231" t="s">
        <v>145</v>
      </c>
      <c r="E1003" s="242" t="s">
        <v>1</v>
      </c>
      <c r="F1003" s="243" t="s">
        <v>73</v>
      </c>
      <c r="G1003" s="241"/>
      <c r="H1003" s="244">
        <v>0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145</v>
      </c>
      <c r="AU1003" s="250" t="s">
        <v>143</v>
      </c>
      <c r="AV1003" s="14" t="s">
        <v>143</v>
      </c>
      <c r="AW1003" s="14" t="s">
        <v>30</v>
      </c>
      <c r="AX1003" s="14" t="s">
        <v>73</v>
      </c>
      <c r="AY1003" s="250" t="s">
        <v>135</v>
      </c>
    </row>
    <row r="1004" s="13" customFormat="1">
      <c r="A1004" s="13"/>
      <c r="B1004" s="229"/>
      <c r="C1004" s="230"/>
      <c r="D1004" s="231" t="s">
        <v>145</v>
      </c>
      <c r="E1004" s="232" t="s">
        <v>1</v>
      </c>
      <c r="F1004" s="233" t="s">
        <v>184</v>
      </c>
      <c r="G1004" s="230"/>
      <c r="H1004" s="232" t="s">
        <v>1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9" t="s">
        <v>145</v>
      </c>
      <c r="AU1004" s="239" t="s">
        <v>143</v>
      </c>
      <c r="AV1004" s="13" t="s">
        <v>81</v>
      </c>
      <c r="AW1004" s="13" t="s">
        <v>30</v>
      </c>
      <c r="AX1004" s="13" t="s">
        <v>73</v>
      </c>
      <c r="AY1004" s="239" t="s">
        <v>135</v>
      </c>
    </row>
    <row r="1005" s="14" customFormat="1">
      <c r="A1005" s="14"/>
      <c r="B1005" s="240"/>
      <c r="C1005" s="241"/>
      <c r="D1005" s="231" t="s">
        <v>145</v>
      </c>
      <c r="E1005" s="242" t="s">
        <v>1</v>
      </c>
      <c r="F1005" s="243" t="s">
        <v>81</v>
      </c>
      <c r="G1005" s="241"/>
      <c r="H1005" s="244">
        <v>1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145</v>
      </c>
      <c r="AU1005" s="250" t="s">
        <v>143</v>
      </c>
      <c r="AV1005" s="14" t="s">
        <v>143</v>
      </c>
      <c r="AW1005" s="14" t="s">
        <v>30</v>
      </c>
      <c r="AX1005" s="14" t="s">
        <v>73</v>
      </c>
      <c r="AY1005" s="250" t="s">
        <v>135</v>
      </c>
    </row>
    <row r="1006" s="13" customFormat="1">
      <c r="A1006" s="13"/>
      <c r="B1006" s="229"/>
      <c r="C1006" s="230"/>
      <c r="D1006" s="231" t="s">
        <v>145</v>
      </c>
      <c r="E1006" s="232" t="s">
        <v>1</v>
      </c>
      <c r="F1006" s="233" t="s">
        <v>180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145</v>
      </c>
      <c r="AU1006" s="239" t="s">
        <v>143</v>
      </c>
      <c r="AV1006" s="13" t="s">
        <v>81</v>
      </c>
      <c r="AW1006" s="13" t="s">
        <v>30</v>
      </c>
      <c r="AX1006" s="13" t="s">
        <v>73</v>
      </c>
      <c r="AY1006" s="239" t="s">
        <v>135</v>
      </c>
    </row>
    <row r="1007" s="14" customFormat="1">
      <c r="A1007" s="14"/>
      <c r="B1007" s="240"/>
      <c r="C1007" s="241"/>
      <c r="D1007" s="231" t="s">
        <v>145</v>
      </c>
      <c r="E1007" s="242" t="s">
        <v>1</v>
      </c>
      <c r="F1007" s="243" t="s">
        <v>73</v>
      </c>
      <c r="G1007" s="241"/>
      <c r="H1007" s="244">
        <v>0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145</v>
      </c>
      <c r="AU1007" s="250" t="s">
        <v>143</v>
      </c>
      <c r="AV1007" s="14" t="s">
        <v>143</v>
      </c>
      <c r="AW1007" s="14" t="s">
        <v>30</v>
      </c>
      <c r="AX1007" s="14" t="s">
        <v>73</v>
      </c>
      <c r="AY1007" s="250" t="s">
        <v>135</v>
      </c>
    </row>
    <row r="1008" s="13" customFormat="1">
      <c r="A1008" s="13"/>
      <c r="B1008" s="229"/>
      <c r="C1008" s="230"/>
      <c r="D1008" s="231" t="s">
        <v>145</v>
      </c>
      <c r="E1008" s="232" t="s">
        <v>1</v>
      </c>
      <c r="F1008" s="233" t="s">
        <v>1054</v>
      </c>
      <c r="G1008" s="230"/>
      <c r="H1008" s="232" t="s">
        <v>1</v>
      </c>
      <c r="I1008" s="234"/>
      <c r="J1008" s="230"/>
      <c r="K1008" s="230"/>
      <c r="L1008" s="235"/>
      <c r="M1008" s="236"/>
      <c r="N1008" s="237"/>
      <c r="O1008" s="237"/>
      <c r="P1008" s="237"/>
      <c r="Q1008" s="237"/>
      <c r="R1008" s="237"/>
      <c r="S1008" s="237"/>
      <c r="T1008" s="23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9" t="s">
        <v>145</v>
      </c>
      <c r="AU1008" s="239" t="s">
        <v>143</v>
      </c>
      <c r="AV1008" s="13" t="s">
        <v>81</v>
      </c>
      <c r="AW1008" s="13" t="s">
        <v>30</v>
      </c>
      <c r="AX1008" s="13" t="s">
        <v>73</v>
      </c>
      <c r="AY1008" s="239" t="s">
        <v>135</v>
      </c>
    </row>
    <row r="1009" s="14" customFormat="1">
      <c r="A1009" s="14"/>
      <c r="B1009" s="240"/>
      <c r="C1009" s="241"/>
      <c r="D1009" s="231" t="s">
        <v>145</v>
      </c>
      <c r="E1009" s="242" t="s">
        <v>1</v>
      </c>
      <c r="F1009" s="243" t="s">
        <v>81</v>
      </c>
      <c r="G1009" s="241"/>
      <c r="H1009" s="244">
        <v>1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145</v>
      </c>
      <c r="AU1009" s="250" t="s">
        <v>143</v>
      </c>
      <c r="AV1009" s="14" t="s">
        <v>143</v>
      </c>
      <c r="AW1009" s="14" t="s">
        <v>30</v>
      </c>
      <c r="AX1009" s="14" t="s">
        <v>73</v>
      </c>
      <c r="AY1009" s="250" t="s">
        <v>135</v>
      </c>
    </row>
    <row r="1010" s="13" customFormat="1">
      <c r="A1010" s="13"/>
      <c r="B1010" s="229"/>
      <c r="C1010" s="230"/>
      <c r="D1010" s="231" t="s">
        <v>145</v>
      </c>
      <c r="E1010" s="232" t="s">
        <v>1</v>
      </c>
      <c r="F1010" s="233" t="s">
        <v>178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145</v>
      </c>
      <c r="AU1010" s="239" t="s">
        <v>143</v>
      </c>
      <c r="AV1010" s="13" t="s">
        <v>81</v>
      </c>
      <c r="AW1010" s="13" t="s">
        <v>30</v>
      </c>
      <c r="AX1010" s="13" t="s">
        <v>73</v>
      </c>
      <c r="AY1010" s="239" t="s">
        <v>135</v>
      </c>
    </row>
    <row r="1011" s="14" customFormat="1">
      <c r="A1011" s="14"/>
      <c r="B1011" s="240"/>
      <c r="C1011" s="241"/>
      <c r="D1011" s="231" t="s">
        <v>145</v>
      </c>
      <c r="E1011" s="242" t="s">
        <v>1</v>
      </c>
      <c r="F1011" s="243" t="s">
        <v>81</v>
      </c>
      <c r="G1011" s="241"/>
      <c r="H1011" s="244">
        <v>1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145</v>
      </c>
      <c r="AU1011" s="250" t="s">
        <v>143</v>
      </c>
      <c r="AV1011" s="14" t="s">
        <v>143</v>
      </c>
      <c r="AW1011" s="14" t="s">
        <v>30</v>
      </c>
      <c r="AX1011" s="14" t="s">
        <v>73</v>
      </c>
      <c r="AY1011" s="250" t="s">
        <v>135</v>
      </c>
    </row>
    <row r="1012" s="13" customFormat="1">
      <c r="A1012" s="13"/>
      <c r="B1012" s="229"/>
      <c r="C1012" s="230"/>
      <c r="D1012" s="231" t="s">
        <v>145</v>
      </c>
      <c r="E1012" s="232" t="s">
        <v>1</v>
      </c>
      <c r="F1012" s="233" t="s">
        <v>176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145</v>
      </c>
      <c r="AU1012" s="239" t="s">
        <v>143</v>
      </c>
      <c r="AV1012" s="13" t="s">
        <v>81</v>
      </c>
      <c r="AW1012" s="13" t="s">
        <v>30</v>
      </c>
      <c r="AX1012" s="13" t="s">
        <v>73</v>
      </c>
      <c r="AY1012" s="239" t="s">
        <v>135</v>
      </c>
    </row>
    <row r="1013" s="14" customFormat="1">
      <c r="A1013" s="14"/>
      <c r="B1013" s="240"/>
      <c r="C1013" s="241"/>
      <c r="D1013" s="231" t="s">
        <v>145</v>
      </c>
      <c r="E1013" s="242" t="s">
        <v>1</v>
      </c>
      <c r="F1013" s="243" t="s">
        <v>81</v>
      </c>
      <c r="G1013" s="241"/>
      <c r="H1013" s="244">
        <v>1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145</v>
      </c>
      <c r="AU1013" s="250" t="s">
        <v>143</v>
      </c>
      <c r="AV1013" s="14" t="s">
        <v>143</v>
      </c>
      <c r="AW1013" s="14" t="s">
        <v>30</v>
      </c>
      <c r="AX1013" s="14" t="s">
        <v>73</v>
      </c>
      <c r="AY1013" s="250" t="s">
        <v>135</v>
      </c>
    </row>
    <row r="1014" s="13" customFormat="1">
      <c r="A1014" s="13"/>
      <c r="B1014" s="229"/>
      <c r="C1014" s="230"/>
      <c r="D1014" s="231" t="s">
        <v>145</v>
      </c>
      <c r="E1014" s="232" t="s">
        <v>1</v>
      </c>
      <c r="F1014" s="233" t="s">
        <v>174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145</v>
      </c>
      <c r="AU1014" s="239" t="s">
        <v>143</v>
      </c>
      <c r="AV1014" s="13" t="s">
        <v>81</v>
      </c>
      <c r="AW1014" s="13" t="s">
        <v>30</v>
      </c>
      <c r="AX1014" s="13" t="s">
        <v>73</v>
      </c>
      <c r="AY1014" s="239" t="s">
        <v>135</v>
      </c>
    </row>
    <row r="1015" s="14" customFormat="1">
      <c r="A1015" s="14"/>
      <c r="B1015" s="240"/>
      <c r="C1015" s="241"/>
      <c r="D1015" s="231" t="s">
        <v>145</v>
      </c>
      <c r="E1015" s="242" t="s">
        <v>1</v>
      </c>
      <c r="F1015" s="243" t="s">
        <v>143</v>
      </c>
      <c r="G1015" s="241"/>
      <c r="H1015" s="244">
        <v>2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145</v>
      </c>
      <c r="AU1015" s="250" t="s">
        <v>143</v>
      </c>
      <c r="AV1015" s="14" t="s">
        <v>143</v>
      </c>
      <c r="AW1015" s="14" t="s">
        <v>30</v>
      </c>
      <c r="AX1015" s="14" t="s">
        <v>73</v>
      </c>
      <c r="AY1015" s="250" t="s">
        <v>135</v>
      </c>
    </row>
    <row r="1016" s="15" customFormat="1">
      <c r="A1016" s="15"/>
      <c r="B1016" s="251"/>
      <c r="C1016" s="252"/>
      <c r="D1016" s="231" t="s">
        <v>145</v>
      </c>
      <c r="E1016" s="253" t="s">
        <v>1</v>
      </c>
      <c r="F1016" s="254" t="s">
        <v>153</v>
      </c>
      <c r="G1016" s="252"/>
      <c r="H1016" s="255">
        <v>6</v>
      </c>
      <c r="I1016" s="256"/>
      <c r="J1016" s="252"/>
      <c r="K1016" s="252"/>
      <c r="L1016" s="257"/>
      <c r="M1016" s="258"/>
      <c r="N1016" s="259"/>
      <c r="O1016" s="259"/>
      <c r="P1016" s="259"/>
      <c r="Q1016" s="259"/>
      <c r="R1016" s="259"/>
      <c r="S1016" s="259"/>
      <c r="T1016" s="260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61" t="s">
        <v>145</v>
      </c>
      <c r="AU1016" s="261" t="s">
        <v>143</v>
      </c>
      <c r="AV1016" s="15" t="s">
        <v>142</v>
      </c>
      <c r="AW1016" s="15" t="s">
        <v>30</v>
      </c>
      <c r="AX1016" s="15" t="s">
        <v>81</v>
      </c>
      <c r="AY1016" s="261" t="s">
        <v>135</v>
      </c>
    </row>
    <row r="1017" s="2" customFormat="1" ht="16.5" customHeight="1">
      <c r="A1017" s="38"/>
      <c r="B1017" s="39"/>
      <c r="C1017" s="262" t="s">
        <v>1055</v>
      </c>
      <c r="D1017" s="262" t="s">
        <v>413</v>
      </c>
      <c r="E1017" s="263" t="s">
        <v>1056</v>
      </c>
      <c r="F1017" s="264" t="s">
        <v>1057</v>
      </c>
      <c r="G1017" s="265" t="s">
        <v>164</v>
      </c>
      <c r="H1017" s="266">
        <v>6</v>
      </c>
      <c r="I1017" s="267"/>
      <c r="J1017" s="268">
        <f>ROUND(I1017*H1017,2)</f>
        <v>0</v>
      </c>
      <c r="K1017" s="269"/>
      <c r="L1017" s="270"/>
      <c r="M1017" s="271" t="s">
        <v>1</v>
      </c>
      <c r="N1017" s="272" t="s">
        <v>39</v>
      </c>
      <c r="O1017" s="91"/>
      <c r="P1017" s="225">
        <f>O1017*H1017</f>
        <v>0</v>
      </c>
      <c r="Q1017" s="225">
        <v>4.0000000000000003E-05</v>
      </c>
      <c r="R1017" s="225">
        <f>Q1017*H1017</f>
        <v>0.00024000000000000003</v>
      </c>
      <c r="S1017" s="225">
        <v>0</v>
      </c>
      <c r="T1017" s="226">
        <f>S1017*H1017</f>
        <v>0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227" t="s">
        <v>347</v>
      </c>
      <c r="AT1017" s="227" t="s">
        <v>413</v>
      </c>
      <c r="AU1017" s="227" t="s">
        <v>143</v>
      </c>
      <c r="AY1017" s="17" t="s">
        <v>135</v>
      </c>
      <c r="BE1017" s="228">
        <f>IF(N1017="základní",J1017,0)</f>
        <v>0</v>
      </c>
      <c r="BF1017" s="228">
        <f>IF(N1017="snížená",J1017,0)</f>
        <v>0</v>
      </c>
      <c r="BG1017" s="228">
        <f>IF(N1017="zákl. přenesená",J1017,0)</f>
        <v>0</v>
      </c>
      <c r="BH1017" s="228">
        <f>IF(N1017="sníž. přenesená",J1017,0)</f>
        <v>0</v>
      </c>
      <c r="BI1017" s="228">
        <f>IF(N1017="nulová",J1017,0)</f>
        <v>0</v>
      </c>
      <c r="BJ1017" s="17" t="s">
        <v>143</v>
      </c>
      <c r="BK1017" s="228">
        <f>ROUND(I1017*H1017,2)</f>
        <v>0</v>
      </c>
      <c r="BL1017" s="17" t="s">
        <v>263</v>
      </c>
      <c r="BM1017" s="227" t="s">
        <v>1058</v>
      </c>
    </row>
    <row r="1018" s="13" customFormat="1">
      <c r="A1018" s="13"/>
      <c r="B1018" s="229"/>
      <c r="C1018" s="230"/>
      <c r="D1018" s="231" t="s">
        <v>145</v>
      </c>
      <c r="E1018" s="232" t="s">
        <v>1</v>
      </c>
      <c r="F1018" s="233" t="s">
        <v>186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145</v>
      </c>
      <c r="AU1018" s="239" t="s">
        <v>143</v>
      </c>
      <c r="AV1018" s="13" t="s">
        <v>81</v>
      </c>
      <c r="AW1018" s="13" t="s">
        <v>30</v>
      </c>
      <c r="AX1018" s="13" t="s">
        <v>73</v>
      </c>
      <c r="AY1018" s="239" t="s">
        <v>135</v>
      </c>
    </row>
    <row r="1019" s="14" customFormat="1">
      <c r="A1019" s="14"/>
      <c r="B1019" s="240"/>
      <c r="C1019" s="241"/>
      <c r="D1019" s="231" t="s">
        <v>145</v>
      </c>
      <c r="E1019" s="242" t="s">
        <v>1</v>
      </c>
      <c r="F1019" s="243" t="s">
        <v>73</v>
      </c>
      <c r="G1019" s="241"/>
      <c r="H1019" s="244">
        <v>0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145</v>
      </c>
      <c r="AU1019" s="250" t="s">
        <v>143</v>
      </c>
      <c r="AV1019" s="14" t="s">
        <v>143</v>
      </c>
      <c r="AW1019" s="14" t="s">
        <v>30</v>
      </c>
      <c r="AX1019" s="14" t="s">
        <v>73</v>
      </c>
      <c r="AY1019" s="250" t="s">
        <v>135</v>
      </c>
    </row>
    <row r="1020" s="13" customFormat="1">
      <c r="A1020" s="13"/>
      <c r="B1020" s="229"/>
      <c r="C1020" s="230"/>
      <c r="D1020" s="231" t="s">
        <v>145</v>
      </c>
      <c r="E1020" s="232" t="s">
        <v>1</v>
      </c>
      <c r="F1020" s="233" t="s">
        <v>188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145</v>
      </c>
      <c r="AU1020" s="239" t="s">
        <v>143</v>
      </c>
      <c r="AV1020" s="13" t="s">
        <v>81</v>
      </c>
      <c r="AW1020" s="13" t="s">
        <v>30</v>
      </c>
      <c r="AX1020" s="13" t="s">
        <v>73</v>
      </c>
      <c r="AY1020" s="239" t="s">
        <v>135</v>
      </c>
    </row>
    <row r="1021" s="14" customFormat="1">
      <c r="A1021" s="14"/>
      <c r="B1021" s="240"/>
      <c r="C1021" s="241"/>
      <c r="D1021" s="231" t="s">
        <v>145</v>
      </c>
      <c r="E1021" s="242" t="s">
        <v>1</v>
      </c>
      <c r="F1021" s="243" t="s">
        <v>73</v>
      </c>
      <c r="G1021" s="241"/>
      <c r="H1021" s="244">
        <v>0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145</v>
      </c>
      <c r="AU1021" s="250" t="s">
        <v>143</v>
      </c>
      <c r="AV1021" s="14" t="s">
        <v>143</v>
      </c>
      <c r="AW1021" s="14" t="s">
        <v>30</v>
      </c>
      <c r="AX1021" s="14" t="s">
        <v>73</v>
      </c>
      <c r="AY1021" s="250" t="s">
        <v>135</v>
      </c>
    </row>
    <row r="1022" s="13" customFormat="1">
      <c r="A1022" s="13"/>
      <c r="B1022" s="229"/>
      <c r="C1022" s="230"/>
      <c r="D1022" s="231" t="s">
        <v>145</v>
      </c>
      <c r="E1022" s="232" t="s">
        <v>1</v>
      </c>
      <c r="F1022" s="233" t="s">
        <v>184</v>
      </c>
      <c r="G1022" s="230"/>
      <c r="H1022" s="232" t="s">
        <v>1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9" t="s">
        <v>145</v>
      </c>
      <c r="AU1022" s="239" t="s">
        <v>143</v>
      </c>
      <c r="AV1022" s="13" t="s">
        <v>81</v>
      </c>
      <c r="AW1022" s="13" t="s">
        <v>30</v>
      </c>
      <c r="AX1022" s="13" t="s">
        <v>73</v>
      </c>
      <c r="AY1022" s="239" t="s">
        <v>135</v>
      </c>
    </row>
    <row r="1023" s="14" customFormat="1">
      <c r="A1023" s="14"/>
      <c r="B1023" s="240"/>
      <c r="C1023" s="241"/>
      <c r="D1023" s="231" t="s">
        <v>145</v>
      </c>
      <c r="E1023" s="242" t="s">
        <v>1</v>
      </c>
      <c r="F1023" s="243" t="s">
        <v>81</v>
      </c>
      <c r="G1023" s="241"/>
      <c r="H1023" s="244">
        <v>1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0" t="s">
        <v>145</v>
      </c>
      <c r="AU1023" s="250" t="s">
        <v>143</v>
      </c>
      <c r="AV1023" s="14" t="s">
        <v>143</v>
      </c>
      <c r="AW1023" s="14" t="s">
        <v>30</v>
      </c>
      <c r="AX1023" s="14" t="s">
        <v>73</v>
      </c>
      <c r="AY1023" s="250" t="s">
        <v>135</v>
      </c>
    </row>
    <row r="1024" s="13" customFormat="1">
      <c r="A1024" s="13"/>
      <c r="B1024" s="229"/>
      <c r="C1024" s="230"/>
      <c r="D1024" s="231" t="s">
        <v>145</v>
      </c>
      <c r="E1024" s="232" t="s">
        <v>1</v>
      </c>
      <c r="F1024" s="233" t="s">
        <v>180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145</v>
      </c>
      <c r="AU1024" s="239" t="s">
        <v>143</v>
      </c>
      <c r="AV1024" s="13" t="s">
        <v>81</v>
      </c>
      <c r="AW1024" s="13" t="s">
        <v>30</v>
      </c>
      <c r="AX1024" s="13" t="s">
        <v>73</v>
      </c>
      <c r="AY1024" s="239" t="s">
        <v>135</v>
      </c>
    </row>
    <row r="1025" s="14" customFormat="1">
      <c r="A1025" s="14"/>
      <c r="B1025" s="240"/>
      <c r="C1025" s="241"/>
      <c r="D1025" s="231" t="s">
        <v>145</v>
      </c>
      <c r="E1025" s="242" t="s">
        <v>1</v>
      </c>
      <c r="F1025" s="243" t="s">
        <v>73</v>
      </c>
      <c r="G1025" s="241"/>
      <c r="H1025" s="244">
        <v>0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145</v>
      </c>
      <c r="AU1025" s="250" t="s">
        <v>143</v>
      </c>
      <c r="AV1025" s="14" t="s">
        <v>143</v>
      </c>
      <c r="AW1025" s="14" t="s">
        <v>30</v>
      </c>
      <c r="AX1025" s="14" t="s">
        <v>73</v>
      </c>
      <c r="AY1025" s="250" t="s">
        <v>135</v>
      </c>
    </row>
    <row r="1026" s="13" customFormat="1">
      <c r="A1026" s="13"/>
      <c r="B1026" s="229"/>
      <c r="C1026" s="230"/>
      <c r="D1026" s="231" t="s">
        <v>145</v>
      </c>
      <c r="E1026" s="232" t="s">
        <v>1</v>
      </c>
      <c r="F1026" s="233" t="s">
        <v>1054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145</v>
      </c>
      <c r="AU1026" s="239" t="s">
        <v>143</v>
      </c>
      <c r="AV1026" s="13" t="s">
        <v>81</v>
      </c>
      <c r="AW1026" s="13" t="s">
        <v>30</v>
      </c>
      <c r="AX1026" s="13" t="s">
        <v>73</v>
      </c>
      <c r="AY1026" s="239" t="s">
        <v>135</v>
      </c>
    </row>
    <row r="1027" s="14" customFormat="1">
      <c r="A1027" s="14"/>
      <c r="B1027" s="240"/>
      <c r="C1027" s="241"/>
      <c r="D1027" s="231" t="s">
        <v>145</v>
      </c>
      <c r="E1027" s="242" t="s">
        <v>1</v>
      </c>
      <c r="F1027" s="243" t="s">
        <v>81</v>
      </c>
      <c r="G1027" s="241"/>
      <c r="H1027" s="244">
        <v>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145</v>
      </c>
      <c r="AU1027" s="250" t="s">
        <v>143</v>
      </c>
      <c r="AV1027" s="14" t="s">
        <v>143</v>
      </c>
      <c r="AW1027" s="14" t="s">
        <v>30</v>
      </c>
      <c r="AX1027" s="14" t="s">
        <v>73</v>
      </c>
      <c r="AY1027" s="250" t="s">
        <v>135</v>
      </c>
    </row>
    <row r="1028" s="13" customFormat="1">
      <c r="A1028" s="13"/>
      <c r="B1028" s="229"/>
      <c r="C1028" s="230"/>
      <c r="D1028" s="231" t="s">
        <v>145</v>
      </c>
      <c r="E1028" s="232" t="s">
        <v>1</v>
      </c>
      <c r="F1028" s="233" t="s">
        <v>178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145</v>
      </c>
      <c r="AU1028" s="239" t="s">
        <v>143</v>
      </c>
      <c r="AV1028" s="13" t="s">
        <v>81</v>
      </c>
      <c r="AW1028" s="13" t="s">
        <v>30</v>
      </c>
      <c r="AX1028" s="13" t="s">
        <v>73</v>
      </c>
      <c r="AY1028" s="239" t="s">
        <v>135</v>
      </c>
    </row>
    <row r="1029" s="14" customFormat="1">
      <c r="A1029" s="14"/>
      <c r="B1029" s="240"/>
      <c r="C1029" s="241"/>
      <c r="D1029" s="231" t="s">
        <v>145</v>
      </c>
      <c r="E1029" s="242" t="s">
        <v>1</v>
      </c>
      <c r="F1029" s="243" t="s">
        <v>81</v>
      </c>
      <c r="G1029" s="241"/>
      <c r="H1029" s="244">
        <v>1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145</v>
      </c>
      <c r="AU1029" s="250" t="s">
        <v>143</v>
      </c>
      <c r="AV1029" s="14" t="s">
        <v>143</v>
      </c>
      <c r="AW1029" s="14" t="s">
        <v>30</v>
      </c>
      <c r="AX1029" s="14" t="s">
        <v>73</v>
      </c>
      <c r="AY1029" s="250" t="s">
        <v>135</v>
      </c>
    </row>
    <row r="1030" s="13" customFormat="1">
      <c r="A1030" s="13"/>
      <c r="B1030" s="229"/>
      <c r="C1030" s="230"/>
      <c r="D1030" s="231" t="s">
        <v>145</v>
      </c>
      <c r="E1030" s="232" t="s">
        <v>1</v>
      </c>
      <c r="F1030" s="233" t="s">
        <v>176</v>
      </c>
      <c r="G1030" s="230"/>
      <c r="H1030" s="232" t="s">
        <v>1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9" t="s">
        <v>145</v>
      </c>
      <c r="AU1030" s="239" t="s">
        <v>143</v>
      </c>
      <c r="AV1030" s="13" t="s">
        <v>81</v>
      </c>
      <c r="AW1030" s="13" t="s">
        <v>30</v>
      </c>
      <c r="AX1030" s="13" t="s">
        <v>73</v>
      </c>
      <c r="AY1030" s="239" t="s">
        <v>135</v>
      </c>
    </row>
    <row r="1031" s="14" customFormat="1">
      <c r="A1031" s="14"/>
      <c r="B1031" s="240"/>
      <c r="C1031" s="241"/>
      <c r="D1031" s="231" t="s">
        <v>145</v>
      </c>
      <c r="E1031" s="242" t="s">
        <v>1</v>
      </c>
      <c r="F1031" s="243" t="s">
        <v>81</v>
      </c>
      <c r="G1031" s="241"/>
      <c r="H1031" s="244">
        <v>1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0" t="s">
        <v>145</v>
      </c>
      <c r="AU1031" s="250" t="s">
        <v>143</v>
      </c>
      <c r="AV1031" s="14" t="s">
        <v>143</v>
      </c>
      <c r="AW1031" s="14" t="s">
        <v>30</v>
      </c>
      <c r="AX1031" s="14" t="s">
        <v>73</v>
      </c>
      <c r="AY1031" s="250" t="s">
        <v>135</v>
      </c>
    </row>
    <row r="1032" s="13" customFormat="1">
      <c r="A1032" s="13"/>
      <c r="B1032" s="229"/>
      <c r="C1032" s="230"/>
      <c r="D1032" s="231" t="s">
        <v>145</v>
      </c>
      <c r="E1032" s="232" t="s">
        <v>1</v>
      </c>
      <c r="F1032" s="233" t="s">
        <v>174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145</v>
      </c>
      <c r="AU1032" s="239" t="s">
        <v>143</v>
      </c>
      <c r="AV1032" s="13" t="s">
        <v>81</v>
      </c>
      <c r="AW1032" s="13" t="s">
        <v>30</v>
      </c>
      <c r="AX1032" s="13" t="s">
        <v>73</v>
      </c>
      <c r="AY1032" s="239" t="s">
        <v>135</v>
      </c>
    </row>
    <row r="1033" s="14" customFormat="1">
      <c r="A1033" s="14"/>
      <c r="B1033" s="240"/>
      <c r="C1033" s="241"/>
      <c r="D1033" s="231" t="s">
        <v>145</v>
      </c>
      <c r="E1033" s="242" t="s">
        <v>1</v>
      </c>
      <c r="F1033" s="243" t="s">
        <v>143</v>
      </c>
      <c r="G1033" s="241"/>
      <c r="H1033" s="244">
        <v>2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145</v>
      </c>
      <c r="AU1033" s="250" t="s">
        <v>143</v>
      </c>
      <c r="AV1033" s="14" t="s">
        <v>143</v>
      </c>
      <c r="AW1033" s="14" t="s">
        <v>30</v>
      </c>
      <c r="AX1033" s="14" t="s">
        <v>73</v>
      </c>
      <c r="AY1033" s="250" t="s">
        <v>135</v>
      </c>
    </row>
    <row r="1034" s="15" customFormat="1">
      <c r="A1034" s="15"/>
      <c r="B1034" s="251"/>
      <c r="C1034" s="252"/>
      <c r="D1034" s="231" t="s">
        <v>145</v>
      </c>
      <c r="E1034" s="253" t="s">
        <v>1</v>
      </c>
      <c r="F1034" s="254" t="s">
        <v>153</v>
      </c>
      <c r="G1034" s="252"/>
      <c r="H1034" s="255">
        <v>6</v>
      </c>
      <c r="I1034" s="256"/>
      <c r="J1034" s="252"/>
      <c r="K1034" s="252"/>
      <c r="L1034" s="257"/>
      <c r="M1034" s="258"/>
      <c r="N1034" s="259"/>
      <c r="O1034" s="259"/>
      <c r="P1034" s="259"/>
      <c r="Q1034" s="259"/>
      <c r="R1034" s="259"/>
      <c r="S1034" s="259"/>
      <c r="T1034" s="260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61" t="s">
        <v>145</v>
      </c>
      <c r="AU1034" s="261" t="s">
        <v>143</v>
      </c>
      <c r="AV1034" s="15" t="s">
        <v>142</v>
      </c>
      <c r="AW1034" s="15" t="s">
        <v>30</v>
      </c>
      <c r="AX1034" s="15" t="s">
        <v>81</v>
      </c>
      <c r="AY1034" s="261" t="s">
        <v>135</v>
      </c>
    </row>
    <row r="1035" s="2" customFormat="1" ht="24.15" customHeight="1">
      <c r="A1035" s="38"/>
      <c r="B1035" s="39"/>
      <c r="C1035" s="262" t="s">
        <v>1059</v>
      </c>
      <c r="D1035" s="262" t="s">
        <v>413</v>
      </c>
      <c r="E1035" s="263" t="s">
        <v>1060</v>
      </c>
      <c r="F1035" s="264" t="s">
        <v>1061</v>
      </c>
      <c r="G1035" s="265" t="s">
        <v>164</v>
      </c>
      <c r="H1035" s="266">
        <v>6</v>
      </c>
      <c r="I1035" s="267"/>
      <c r="J1035" s="268">
        <f>ROUND(I1035*H1035,2)</f>
        <v>0</v>
      </c>
      <c r="K1035" s="269"/>
      <c r="L1035" s="270"/>
      <c r="M1035" s="271" t="s">
        <v>1</v>
      </c>
      <c r="N1035" s="272" t="s">
        <v>39</v>
      </c>
      <c r="O1035" s="91"/>
      <c r="P1035" s="225">
        <f>O1035*H1035</f>
        <v>0</v>
      </c>
      <c r="Q1035" s="225">
        <v>4.0000000000000003E-05</v>
      </c>
      <c r="R1035" s="225">
        <f>Q1035*H1035</f>
        <v>0.00024000000000000003</v>
      </c>
      <c r="S1035" s="225">
        <v>0</v>
      </c>
      <c r="T1035" s="226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27" t="s">
        <v>347</v>
      </c>
      <c r="AT1035" s="227" t="s">
        <v>413</v>
      </c>
      <c r="AU1035" s="227" t="s">
        <v>143</v>
      </c>
      <c r="AY1035" s="17" t="s">
        <v>135</v>
      </c>
      <c r="BE1035" s="228">
        <f>IF(N1035="základní",J1035,0)</f>
        <v>0</v>
      </c>
      <c r="BF1035" s="228">
        <f>IF(N1035="snížená",J1035,0)</f>
        <v>0</v>
      </c>
      <c r="BG1035" s="228">
        <f>IF(N1035="zákl. přenesená",J1035,0)</f>
        <v>0</v>
      </c>
      <c r="BH1035" s="228">
        <f>IF(N1035="sníž. přenesená",J1035,0)</f>
        <v>0</v>
      </c>
      <c r="BI1035" s="228">
        <f>IF(N1035="nulová",J1035,0)</f>
        <v>0</v>
      </c>
      <c r="BJ1035" s="17" t="s">
        <v>143</v>
      </c>
      <c r="BK1035" s="228">
        <f>ROUND(I1035*H1035,2)</f>
        <v>0</v>
      </c>
      <c r="BL1035" s="17" t="s">
        <v>263</v>
      </c>
      <c r="BM1035" s="227" t="s">
        <v>1062</v>
      </c>
    </row>
    <row r="1036" s="13" customFormat="1">
      <c r="A1036" s="13"/>
      <c r="B1036" s="229"/>
      <c r="C1036" s="230"/>
      <c r="D1036" s="231" t="s">
        <v>145</v>
      </c>
      <c r="E1036" s="232" t="s">
        <v>1</v>
      </c>
      <c r="F1036" s="233" t="s">
        <v>186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145</v>
      </c>
      <c r="AU1036" s="239" t="s">
        <v>143</v>
      </c>
      <c r="AV1036" s="13" t="s">
        <v>81</v>
      </c>
      <c r="AW1036" s="13" t="s">
        <v>30</v>
      </c>
      <c r="AX1036" s="13" t="s">
        <v>73</v>
      </c>
      <c r="AY1036" s="239" t="s">
        <v>135</v>
      </c>
    </row>
    <row r="1037" s="14" customFormat="1">
      <c r="A1037" s="14"/>
      <c r="B1037" s="240"/>
      <c r="C1037" s="241"/>
      <c r="D1037" s="231" t="s">
        <v>145</v>
      </c>
      <c r="E1037" s="242" t="s">
        <v>1</v>
      </c>
      <c r="F1037" s="243" t="s">
        <v>73</v>
      </c>
      <c r="G1037" s="241"/>
      <c r="H1037" s="244">
        <v>0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145</v>
      </c>
      <c r="AU1037" s="250" t="s">
        <v>143</v>
      </c>
      <c r="AV1037" s="14" t="s">
        <v>143</v>
      </c>
      <c r="AW1037" s="14" t="s">
        <v>30</v>
      </c>
      <c r="AX1037" s="14" t="s">
        <v>73</v>
      </c>
      <c r="AY1037" s="250" t="s">
        <v>135</v>
      </c>
    </row>
    <row r="1038" s="13" customFormat="1">
      <c r="A1038" s="13"/>
      <c r="B1038" s="229"/>
      <c r="C1038" s="230"/>
      <c r="D1038" s="231" t="s">
        <v>145</v>
      </c>
      <c r="E1038" s="232" t="s">
        <v>1</v>
      </c>
      <c r="F1038" s="233" t="s">
        <v>188</v>
      </c>
      <c r="G1038" s="230"/>
      <c r="H1038" s="232" t="s">
        <v>1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9" t="s">
        <v>145</v>
      </c>
      <c r="AU1038" s="239" t="s">
        <v>143</v>
      </c>
      <c r="AV1038" s="13" t="s">
        <v>81</v>
      </c>
      <c r="AW1038" s="13" t="s">
        <v>30</v>
      </c>
      <c r="AX1038" s="13" t="s">
        <v>73</v>
      </c>
      <c r="AY1038" s="239" t="s">
        <v>135</v>
      </c>
    </row>
    <row r="1039" s="14" customFormat="1">
      <c r="A1039" s="14"/>
      <c r="B1039" s="240"/>
      <c r="C1039" s="241"/>
      <c r="D1039" s="231" t="s">
        <v>145</v>
      </c>
      <c r="E1039" s="242" t="s">
        <v>1</v>
      </c>
      <c r="F1039" s="243" t="s">
        <v>73</v>
      </c>
      <c r="G1039" s="241"/>
      <c r="H1039" s="244">
        <v>0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145</v>
      </c>
      <c r="AU1039" s="250" t="s">
        <v>143</v>
      </c>
      <c r="AV1039" s="14" t="s">
        <v>143</v>
      </c>
      <c r="AW1039" s="14" t="s">
        <v>30</v>
      </c>
      <c r="AX1039" s="14" t="s">
        <v>73</v>
      </c>
      <c r="AY1039" s="250" t="s">
        <v>135</v>
      </c>
    </row>
    <row r="1040" s="13" customFormat="1">
      <c r="A1040" s="13"/>
      <c r="B1040" s="229"/>
      <c r="C1040" s="230"/>
      <c r="D1040" s="231" t="s">
        <v>145</v>
      </c>
      <c r="E1040" s="232" t="s">
        <v>1</v>
      </c>
      <c r="F1040" s="233" t="s">
        <v>184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145</v>
      </c>
      <c r="AU1040" s="239" t="s">
        <v>143</v>
      </c>
      <c r="AV1040" s="13" t="s">
        <v>81</v>
      </c>
      <c r="AW1040" s="13" t="s">
        <v>30</v>
      </c>
      <c r="AX1040" s="13" t="s">
        <v>73</v>
      </c>
      <c r="AY1040" s="239" t="s">
        <v>135</v>
      </c>
    </row>
    <row r="1041" s="14" customFormat="1">
      <c r="A1041" s="14"/>
      <c r="B1041" s="240"/>
      <c r="C1041" s="241"/>
      <c r="D1041" s="231" t="s">
        <v>145</v>
      </c>
      <c r="E1041" s="242" t="s">
        <v>1</v>
      </c>
      <c r="F1041" s="243" t="s">
        <v>81</v>
      </c>
      <c r="G1041" s="241"/>
      <c r="H1041" s="244">
        <v>1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145</v>
      </c>
      <c r="AU1041" s="250" t="s">
        <v>143</v>
      </c>
      <c r="AV1041" s="14" t="s">
        <v>143</v>
      </c>
      <c r="AW1041" s="14" t="s">
        <v>30</v>
      </c>
      <c r="AX1041" s="14" t="s">
        <v>73</v>
      </c>
      <c r="AY1041" s="250" t="s">
        <v>135</v>
      </c>
    </row>
    <row r="1042" s="13" customFormat="1">
      <c r="A1042" s="13"/>
      <c r="B1042" s="229"/>
      <c r="C1042" s="230"/>
      <c r="D1042" s="231" t="s">
        <v>145</v>
      </c>
      <c r="E1042" s="232" t="s">
        <v>1</v>
      </c>
      <c r="F1042" s="233" t="s">
        <v>180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145</v>
      </c>
      <c r="AU1042" s="239" t="s">
        <v>143</v>
      </c>
      <c r="AV1042" s="13" t="s">
        <v>81</v>
      </c>
      <c r="AW1042" s="13" t="s">
        <v>30</v>
      </c>
      <c r="AX1042" s="13" t="s">
        <v>73</v>
      </c>
      <c r="AY1042" s="239" t="s">
        <v>135</v>
      </c>
    </row>
    <row r="1043" s="14" customFormat="1">
      <c r="A1043" s="14"/>
      <c r="B1043" s="240"/>
      <c r="C1043" s="241"/>
      <c r="D1043" s="231" t="s">
        <v>145</v>
      </c>
      <c r="E1043" s="242" t="s">
        <v>1</v>
      </c>
      <c r="F1043" s="243" t="s">
        <v>73</v>
      </c>
      <c r="G1043" s="241"/>
      <c r="H1043" s="244">
        <v>0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145</v>
      </c>
      <c r="AU1043" s="250" t="s">
        <v>143</v>
      </c>
      <c r="AV1043" s="14" t="s">
        <v>143</v>
      </c>
      <c r="AW1043" s="14" t="s">
        <v>30</v>
      </c>
      <c r="AX1043" s="14" t="s">
        <v>73</v>
      </c>
      <c r="AY1043" s="250" t="s">
        <v>135</v>
      </c>
    </row>
    <row r="1044" s="13" customFormat="1">
      <c r="A1044" s="13"/>
      <c r="B1044" s="229"/>
      <c r="C1044" s="230"/>
      <c r="D1044" s="231" t="s">
        <v>145</v>
      </c>
      <c r="E1044" s="232" t="s">
        <v>1</v>
      </c>
      <c r="F1044" s="233" t="s">
        <v>1054</v>
      </c>
      <c r="G1044" s="230"/>
      <c r="H1044" s="232" t="s">
        <v>1</v>
      </c>
      <c r="I1044" s="234"/>
      <c r="J1044" s="230"/>
      <c r="K1044" s="230"/>
      <c r="L1044" s="235"/>
      <c r="M1044" s="236"/>
      <c r="N1044" s="237"/>
      <c r="O1044" s="237"/>
      <c r="P1044" s="237"/>
      <c r="Q1044" s="237"/>
      <c r="R1044" s="237"/>
      <c r="S1044" s="237"/>
      <c r="T1044" s="23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9" t="s">
        <v>145</v>
      </c>
      <c r="AU1044" s="239" t="s">
        <v>143</v>
      </c>
      <c r="AV1044" s="13" t="s">
        <v>81</v>
      </c>
      <c r="AW1044" s="13" t="s">
        <v>30</v>
      </c>
      <c r="AX1044" s="13" t="s">
        <v>73</v>
      </c>
      <c r="AY1044" s="239" t="s">
        <v>135</v>
      </c>
    </row>
    <row r="1045" s="14" customFormat="1">
      <c r="A1045" s="14"/>
      <c r="B1045" s="240"/>
      <c r="C1045" s="241"/>
      <c r="D1045" s="231" t="s">
        <v>145</v>
      </c>
      <c r="E1045" s="242" t="s">
        <v>1</v>
      </c>
      <c r="F1045" s="243" t="s">
        <v>81</v>
      </c>
      <c r="G1045" s="241"/>
      <c r="H1045" s="244">
        <v>1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0" t="s">
        <v>145</v>
      </c>
      <c r="AU1045" s="250" t="s">
        <v>143</v>
      </c>
      <c r="AV1045" s="14" t="s">
        <v>143</v>
      </c>
      <c r="AW1045" s="14" t="s">
        <v>30</v>
      </c>
      <c r="AX1045" s="14" t="s">
        <v>73</v>
      </c>
      <c r="AY1045" s="250" t="s">
        <v>135</v>
      </c>
    </row>
    <row r="1046" s="13" customFormat="1">
      <c r="A1046" s="13"/>
      <c r="B1046" s="229"/>
      <c r="C1046" s="230"/>
      <c r="D1046" s="231" t="s">
        <v>145</v>
      </c>
      <c r="E1046" s="232" t="s">
        <v>1</v>
      </c>
      <c r="F1046" s="233" t="s">
        <v>178</v>
      </c>
      <c r="G1046" s="230"/>
      <c r="H1046" s="232" t="s">
        <v>1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9" t="s">
        <v>145</v>
      </c>
      <c r="AU1046" s="239" t="s">
        <v>143</v>
      </c>
      <c r="AV1046" s="13" t="s">
        <v>81</v>
      </c>
      <c r="AW1046" s="13" t="s">
        <v>30</v>
      </c>
      <c r="AX1046" s="13" t="s">
        <v>73</v>
      </c>
      <c r="AY1046" s="239" t="s">
        <v>135</v>
      </c>
    </row>
    <row r="1047" s="14" customFormat="1">
      <c r="A1047" s="14"/>
      <c r="B1047" s="240"/>
      <c r="C1047" s="241"/>
      <c r="D1047" s="231" t="s">
        <v>145</v>
      </c>
      <c r="E1047" s="242" t="s">
        <v>1</v>
      </c>
      <c r="F1047" s="243" t="s">
        <v>81</v>
      </c>
      <c r="G1047" s="241"/>
      <c r="H1047" s="244">
        <v>1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0" t="s">
        <v>145</v>
      </c>
      <c r="AU1047" s="250" t="s">
        <v>143</v>
      </c>
      <c r="AV1047" s="14" t="s">
        <v>143</v>
      </c>
      <c r="AW1047" s="14" t="s">
        <v>30</v>
      </c>
      <c r="AX1047" s="14" t="s">
        <v>73</v>
      </c>
      <c r="AY1047" s="250" t="s">
        <v>135</v>
      </c>
    </row>
    <row r="1048" s="13" customFormat="1">
      <c r="A1048" s="13"/>
      <c r="B1048" s="229"/>
      <c r="C1048" s="230"/>
      <c r="D1048" s="231" t="s">
        <v>145</v>
      </c>
      <c r="E1048" s="232" t="s">
        <v>1</v>
      </c>
      <c r="F1048" s="233" t="s">
        <v>176</v>
      </c>
      <c r="G1048" s="230"/>
      <c r="H1048" s="232" t="s">
        <v>1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9" t="s">
        <v>145</v>
      </c>
      <c r="AU1048" s="239" t="s">
        <v>143</v>
      </c>
      <c r="AV1048" s="13" t="s">
        <v>81</v>
      </c>
      <c r="AW1048" s="13" t="s">
        <v>30</v>
      </c>
      <c r="AX1048" s="13" t="s">
        <v>73</v>
      </c>
      <c r="AY1048" s="239" t="s">
        <v>135</v>
      </c>
    </row>
    <row r="1049" s="14" customFormat="1">
      <c r="A1049" s="14"/>
      <c r="B1049" s="240"/>
      <c r="C1049" s="241"/>
      <c r="D1049" s="231" t="s">
        <v>145</v>
      </c>
      <c r="E1049" s="242" t="s">
        <v>1</v>
      </c>
      <c r="F1049" s="243" t="s">
        <v>81</v>
      </c>
      <c r="G1049" s="241"/>
      <c r="H1049" s="244">
        <v>1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145</v>
      </c>
      <c r="AU1049" s="250" t="s">
        <v>143</v>
      </c>
      <c r="AV1049" s="14" t="s">
        <v>143</v>
      </c>
      <c r="AW1049" s="14" t="s">
        <v>30</v>
      </c>
      <c r="AX1049" s="14" t="s">
        <v>73</v>
      </c>
      <c r="AY1049" s="250" t="s">
        <v>135</v>
      </c>
    </row>
    <row r="1050" s="13" customFormat="1">
      <c r="A1050" s="13"/>
      <c r="B1050" s="229"/>
      <c r="C1050" s="230"/>
      <c r="D1050" s="231" t="s">
        <v>145</v>
      </c>
      <c r="E1050" s="232" t="s">
        <v>1</v>
      </c>
      <c r="F1050" s="233" t="s">
        <v>174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145</v>
      </c>
      <c r="AU1050" s="239" t="s">
        <v>143</v>
      </c>
      <c r="AV1050" s="13" t="s">
        <v>81</v>
      </c>
      <c r="AW1050" s="13" t="s">
        <v>30</v>
      </c>
      <c r="AX1050" s="13" t="s">
        <v>73</v>
      </c>
      <c r="AY1050" s="239" t="s">
        <v>135</v>
      </c>
    </row>
    <row r="1051" s="14" customFormat="1">
      <c r="A1051" s="14"/>
      <c r="B1051" s="240"/>
      <c r="C1051" s="241"/>
      <c r="D1051" s="231" t="s">
        <v>145</v>
      </c>
      <c r="E1051" s="242" t="s">
        <v>1</v>
      </c>
      <c r="F1051" s="243" t="s">
        <v>143</v>
      </c>
      <c r="G1051" s="241"/>
      <c r="H1051" s="244">
        <v>2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145</v>
      </c>
      <c r="AU1051" s="250" t="s">
        <v>143</v>
      </c>
      <c r="AV1051" s="14" t="s">
        <v>143</v>
      </c>
      <c r="AW1051" s="14" t="s">
        <v>30</v>
      </c>
      <c r="AX1051" s="14" t="s">
        <v>73</v>
      </c>
      <c r="AY1051" s="250" t="s">
        <v>135</v>
      </c>
    </row>
    <row r="1052" s="15" customFormat="1">
      <c r="A1052" s="15"/>
      <c r="B1052" s="251"/>
      <c r="C1052" s="252"/>
      <c r="D1052" s="231" t="s">
        <v>145</v>
      </c>
      <c r="E1052" s="253" t="s">
        <v>1</v>
      </c>
      <c r="F1052" s="254" t="s">
        <v>153</v>
      </c>
      <c r="G1052" s="252"/>
      <c r="H1052" s="255">
        <v>6</v>
      </c>
      <c r="I1052" s="256"/>
      <c r="J1052" s="252"/>
      <c r="K1052" s="252"/>
      <c r="L1052" s="257"/>
      <c r="M1052" s="258"/>
      <c r="N1052" s="259"/>
      <c r="O1052" s="259"/>
      <c r="P1052" s="259"/>
      <c r="Q1052" s="259"/>
      <c r="R1052" s="259"/>
      <c r="S1052" s="259"/>
      <c r="T1052" s="260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61" t="s">
        <v>145</v>
      </c>
      <c r="AU1052" s="261" t="s">
        <v>143</v>
      </c>
      <c r="AV1052" s="15" t="s">
        <v>142</v>
      </c>
      <c r="AW1052" s="15" t="s">
        <v>30</v>
      </c>
      <c r="AX1052" s="15" t="s">
        <v>81</v>
      </c>
      <c r="AY1052" s="261" t="s">
        <v>135</v>
      </c>
    </row>
    <row r="1053" s="2" customFormat="1" ht="24.15" customHeight="1">
      <c r="A1053" s="38"/>
      <c r="B1053" s="39"/>
      <c r="C1053" s="262" t="s">
        <v>1063</v>
      </c>
      <c r="D1053" s="262" t="s">
        <v>413</v>
      </c>
      <c r="E1053" s="263" t="s">
        <v>1064</v>
      </c>
      <c r="F1053" s="264" t="s">
        <v>1065</v>
      </c>
      <c r="G1053" s="265" t="s">
        <v>164</v>
      </c>
      <c r="H1053" s="266">
        <v>5</v>
      </c>
      <c r="I1053" s="267"/>
      <c r="J1053" s="268">
        <f>ROUND(I1053*H1053,2)</f>
        <v>0</v>
      </c>
      <c r="K1053" s="269"/>
      <c r="L1053" s="270"/>
      <c r="M1053" s="271" t="s">
        <v>1</v>
      </c>
      <c r="N1053" s="272" t="s">
        <v>39</v>
      </c>
      <c r="O1053" s="91"/>
      <c r="P1053" s="225">
        <f>O1053*H1053</f>
        <v>0</v>
      </c>
      <c r="Q1053" s="225">
        <v>1.0000000000000001E-05</v>
      </c>
      <c r="R1053" s="225">
        <f>Q1053*H1053</f>
        <v>5.0000000000000002E-05</v>
      </c>
      <c r="S1053" s="225">
        <v>0</v>
      </c>
      <c r="T1053" s="226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27" t="s">
        <v>347</v>
      </c>
      <c r="AT1053" s="227" t="s">
        <v>413</v>
      </c>
      <c r="AU1053" s="227" t="s">
        <v>143</v>
      </c>
      <c r="AY1053" s="17" t="s">
        <v>135</v>
      </c>
      <c r="BE1053" s="228">
        <f>IF(N1053="základní",J1053,0)</f>
        <v>0</v>
      </c>
      <c r="BF1053" s="228">
        <f>IF(N1053="snížená",J1053,0)</f>
        <v>0</v>
      </c>
      <c r="BG1053" s="228">
        <f>IF(N1053="zákl. přenesená",J1053,0)</f>
        <v>0</v>
      </c>
      <c r="BH1053" s="228">
        <f>IF(N1053="sníž. přenesená",J1053,0)</f>
        <v>0</v>
      </c>
      <c r="BI1053" s="228">
        <f>IF(N1053="nulová",J1053,0)</f>
        <v>0</v>
      </c>
      <c r="BJ1053" s="17" t="s">
        <v>143</v>
      </c>
      <c r="BK1053" s="228">
        <f>ROUND(I1053*H1053,2)</f>
        <v>0</v>
      </c>
      <c r="BL1053" s="17" t="s">
        <v>263</v>
      </c>
      <c r="BM1053" s="227" t="s">
        <v>1066</v>
      </c>
    </row>
    <row r="1054" s="14" customFormat="1">
      <c r="A1054" s="14"/>
      <c r="B1054" s="240"/>
      <c r="C1054" s="241"/>
      <c r="D1054" s="231" t="s">
        <v>145</v>
      </c>
      <c r="E1054" s="242" t="s">
        <v>1</v>
      </c>
      <c r="F1054" s="243" t="s">
        <v>154</v>
      </c>
      <c r="G1054" s="241"/>
      <c r="H1054" s="244">
        <v>5</v>
      </c>
      <c r="I1054" s="245"/>
      <c r="J1054" s="241"/>
      <c r="K1054" s="241"/>
      <c r="L1054" s="246"/>
      <c r="M1054" s="247"/>
      <c r="N1054" s="248"/>
      <c r="O1054" s="248"/>
      <c r="P1054" s="248"/>
      <c r="Q1054" s="248"/>
      <c r="R1054" s="248"/>
      <c r="S1054" s="248"/>
      <c r="T1054" s="249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0" t="s">
        <v>145</v>
      </c>
      <c r="AU1054" s="250" t="s">
        <v>143</v>
      </c>
      <c r="AV1054" s="14" t="s">
        <v>143</v>
      </c>
      <c r="AW1054" s="14" t="s">
        <v>30</v>
      </c>
      <c r="AX1054" s="14" t="s">
        <v>81</v>
      </c>
      <c r="AY1054" s="250" t="s">
        <v>135</v>
      </c>
    </row>
    <row r="1055" s="2" customFormat="1" ht="16.5" customHeight="1">
      <c r="A1055" s="38"/>
      <c r="B1055" s="39"/>
      <c r="C1055" s="262" t="s">
        <v>1067</v>
      </c>
      <c r="D1055" s="262" t="s">
        <v>413</v>
      </c>
      <c r="E1055" s="263" t="s">
        <v>1068</v>
      </c>
      <c r="F1055" s="264" t="s">
        <v>1069</v>
      </c>
      <c r="G1055" s="265" t="s">
        <v>164</v>
      </c>
      <c r="H1055" s="266">
        <v>1</v>
      </c>
      <c r="I1055" s="267"/>
      <c r="J1055" s="268">
        <f>ROUND(I1055*H1055,2)</f>
        <v>0</v>
      </c>
      <c r="K1055" s="269"/>
      <c r="L1055" s="270"/>
      <c r="M1055" s="271" t="s">
        <v>1</v>
      </c>
      <c r="N1055" s="272" t="s">
        <v>39</v>
      </c>
      <c r="O1055" s="91"/>
      <c r="P1055" s="225">
        <f>O1055*H1055</f>
        <v>0</v>
      </c>
      <c r="Q1055" s="225">
        <v>2.0000000000000002E-05</v>
      </c>
      <c r="R1055" s="225">
        <f>Q1055*H1055</f>
        <v>2.0000000000000002E-05</v>
      </c>
      <c r="S1055" s="225">
        <v>0</v>
      </c>
      <c r="T1055" s="226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27" t="s">
        <v>347</v>
      </c>
      <c r="AT1055" s="227" t="s">
        <v>413</v>
      </c>
      <c r="AU1055" s="227" t="s">
        <v>143</v>
      </c>
      <c r="AY1055" s="17" t="s">
        <v>135</v>
      </c>
      <c r="BE1055" s="228">
        <f>IF(N1055="základní",J1055,0)</f>
        <v>0</v>
      </c>
      <c r="BF1055" s="228">
        <f>IF(N1055="snížená",J1055,0)</f>
        <v>0</v>
      </c>
      <c r="BG1055" s="228">
        <f>IF(N1055="zákl. přenesená",J1055,0)</f>
        <v>0</v>
      </c>
      <c r="BH1055" s="228">
        <f>IF(N1055="sníž. přenesená",J1055,0)</f>
        <v>0</v>
      </c>
      <c r="BI1055" s="228">
        <f>IF(N1055="nulová",J1055,0)</f>
        <v>0</v>
      </c>
      <c r="BJ1055" s="17" t="s">
        <v>143</v>
      </c>
      <c r="BK1055" s="228">
        <f>ROUND(I1055*H1055,2)</f>
        <v>0</v>
      </c>
      <c r="BL1055" s="17" t="s">
        <v>263</v>
      </c>
      <c r="BM1055" s="227" t="s">
        <v>1070</v>
      </c>
    </row>
    <row r="1056" s="14" customFormat="1">
      <c r="A1056" s="14"/>
      <c r="B1056" s="240"/>
      <c r="C1056" s="241"/>
      <c r="D1056" s="231" t="s">
        <v>145</v>
      </c>
      <c r="E1056" s="242" t="s">
        <v>1</v>
      </c>
      <c r="F1056" s="243" t="s">
        <v>81</v>
      </c>
      <c r="G1056" s="241"/>
      <c r="H1056" s="244">
        <v>1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0" t="s">
        <v>145</v>
      </c>
      <c r="AU1056" s="250" t="s">
        <v>143</v>
      </c>
      <c r="AV1056" s="14" t="s">
        <v>143</v>
      </c>
      <c r="AW1056" s="14" t="s">
        <v>30</v>
      </c>
      <c r="AX1056" s="14" t="s">
        <v>81</v>
      </c>
      <c r="AY1056" s="250" t="s">
        <v>135</v>
      </c>
    </row>
    <row r="1057" s="2" customFormat="1" ht="24.15" customHeight="1">
      <c r="A1057" s="38"/>
      <c r="B1057" s="39"/>
      <c r="C1057" s="215" t="s">
        <v>352</v>
      </c>
      <c r="D1057" s="215" t="s">
        <v>138</v>
      </c>
      <c r="E1057" s="216" t="s">
        <v>1071</v>
      </c>
      <c r="F1057" s="217" t="s">
        <v>1072</v>
      </c>
      <c r="G1057" s="218" t="s">
        <v>164</v>
      </c>
      <c r="H1057" s="219">
        <v>8</v>
      </c>
      <c r="I1057" s="220"/>
      <c r="J1057" s="221">
        <f>ROUND(I1057*H1057,2)</f>
        <v>0</v>
      </c>
      <c r="K1057" s="222"/>
      <c r="L1057" s="44"/>
      <c r="M1057" s="223" t="s">
        <v>1</v>
      </c>
      <c r="N1057" s="224" t="s">
        <v>39</v>
      </c>
      <c r="O1057" s="91"/>
      <c r="P1057" s="225">
        <f>O1057*H1057</f>
        <v>0</v>
      </c>
      <c r="Q1057" s="225">
        <v>0</v>
      </c>
      <c r="R1057" s="225">
        <f>Q1057*H1057</f>
        <v>0</v>
      </c>
      <c r="S1057" s="225">
        <v>0</v>
      </c>
      <c r="T1057" s="226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27" t="s">
        <v>263</v>
      </c>
      <c r="AT1057" s="227" t="s">
        <v>138</v>
      </c>
      <c r="AU1057" s="227" t="s">
        <v>143</v>
      </c>
      <c r="AY1057" s="17" t="s">
        <v>135</v>
      </c>
      <c r="BE1057" s="228">
        <f>IF(N1057="základní",J1057,0)</f>
        <v>0</v>
      </c>
      <c r="BF1057" s="228">
        <f>IF(N1057="snížená",J1057,0)</f>
        <v>0</v>
      </c>
      <c r="BG1057" s="228">
        <f>IF(N1057="zákl. přenesená",J1057,0)</f>
        <v>0</v>
      </c>
      <c r="BH1057" s="228">
        <f>IF(N1057="sníž. přenesená",J1057,0)</f>
        <v>0</v>
      </c>
      <c r="BI1057" s="228">
        <f>IF(N1057="nulová",J1057,0)</f>
        <v>0</v>
      </c>
      <c r="BJ1057" s="17" t="s">
        <v>143</v>
      </c>
      <c r="BK1057" s="228">
        <f>ROUND(I1057*H1057,2)</f>
        <v>0</v>
      </c>
      <c r="BL1057" s="17" t="s">
        <v>263</v>
      </c>
      <c r="BM1057" s="227" t="s">
        <v>1073</v>
      </c>
    </row>
    <row r="1058" s="13" customFormat="1">
      <c r="A1058" s="13"/>
      <c r="B1058" s="229"/>
      <c r="C1058" s="230"/>
      <c r="D1058" s="231" t="s">
        <v>145</v>
      </c>
      <c r="E1058" s="232" t="s">
        <v>1</v>
      </c>
      <c r="F1058" s="233" t="s">
        <v>186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145</v>
      </c>
      <c r="AU1058" s="239" t="s">
        <v>143</v>
      </c>
      <c r="AV1058" s="13" t="s">
        <v>81</v>
      </c>
      <c r="AW1058" s="13" t="s">
        <v>30</v>
      </c>
      <c r="AX1058" s="13" t="s">
        <v>73</v>
      </c>
      <c r="AY1058" s="239" t="s">
        <v>135</v>
      </c>
    </row>
    <row r="1059" s="14" customFormat="1">
      <c r="A1059" s="14"/>
      <c r="B1059" s="240"/>
      <c r="C1059" s="241"/>
      <c r="D1059" s="231" t="s">
        <v>145</v>
      </c>
      <c r="E1059" s="242" t="s">
        <v>1</v>
      </c>
      <c r="F1059" s="243" t="s">
        <v>143</v>
      </c>
      <c r="G1059" s="241"/>
      <c r="H1059" s="244">
        <v>2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145</v>
      </c>
      <c r="AU1059" s="250" t="s">
        <v>143</v>
      </c>
      <c r="AV1059" s="14" t="s">
        <v>143</v>
      </c>
      <c r="AW1059" s="14" t="s">
        <v>30</v>
      </c>
      <c r="AX1059" s="14" t="s">
        <v>73</v>
      </c>
      <c r="AY1059" s="250" t="s">
        <v>135</v>
      </c>
    </row>
    <row r="1060" s="13" customFormat="1">
      <c r="A1060" s="13"/>
      <c r="B1060" s="229"/>
      <c r="C1060" s="230"/>
      <c r="D1060" s="231" t="s">
        <v>145</v>
      </c>
      <c r="E1060" s="232" t="s">
        <v>1</v>
      </c>
      <c r="F1060" s="233" t="s">
        <v>188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145</v>
      </c>
      <c r="AU1060" s="239" t="s">
        <v>143</v>
      </c>
      <c r="AV1060" s="13" t="s">
        <v>81</v>
      </c>
      <c r="AW1060" s="13" t="s">
        <v>30</v>
      </c>
      <c r="AX1060" s="13" t="s">
        <v>73</v>
      </c>
      <c r="AY1060" s="239" t="s">
        <v>135</v>
      </c>
    </row>
    <row r="1061" s="14" customFormat="1">
      <c r="A1061" s="14"/>
      <c r="B1061" s="240"/>
      <c r="C1061" s="241"/>
      <c r="D1061" s="231" t="s">
        <v>145</v>
      </c>
      <c r="E1061" s="242" t="s">
        <v>1</v>
      </c>
      <c r="F1061" s="243" t="s">
        <v>143</v>
      </c>
      <c r="G1061" s="241"/>
      <c r="H1061" s="244">
        <v>2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145</v>
      </c>
      <c r="AU1061" s="250" t="s">
        <v>143</v>
      </c>
      <c r="AV1061" s="14" t="s">
        <v>143</v>
      </c>
      <c r="AW1061" s="14" t="s">
        <v>30</v>
      </c>
      <c r="AX1061" s="14" t="s">
        <v>73</v>
      </c>
      <c r="AY1061" s="250" t="s">
        <v>135</v>
      </c>
    </row>
    <row r="1062" s="13" customFormat="1">
      <c r="A1062" s="13"/>
      <c r="B1062" s="229"/>
      <c r="C1062" s="230"/>
      <c r="D1062" s="231" t="s">
        <v>145</v>
      </c>
      <c r="E1062" s="232" t="s">
        <v>1</v>
      </c>
      <c r="F1062" s="233" t="s">
        <v>184</v>
      </c>
      <c r="G1062" s="230"/>
      <c r="H1062" s="232" t="s">
        <v>1</v>
      </c>
      <c r="I1062" s="234"/>
      <c r="J1062" s="230"/>
      <c r="K1062" s="230"/>
      <c r="L1062" s="235"/>
      <c r="M1062" s="236"/>
      <c r="N1062" s="237"/>
      <c r="O1062" s="237"/>
      <c r="P1062" s="237"/>
      <c r="Q1062" s="237"/>
      <c r="R1062" s="237"/>
      <c r="S1062" s="237"/>
      <c r="T1062" s="238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9" t="s">
        <v>145</v>
      </c>
      <c r="AU1062" s="239" t="s">
        <v>143</v>
      </c>
      <c r="AV1062" s="13" t="s">
        <v>81</v>
      </c>
      <c r="AW1062" s="13" t="s">
        <v>30</v>
      </c>
      <c r="AX1062" s="13" t="s">
        <v>73</v>
      </c>
      <c r="AY1062" s="239" t="s">
        <v>135</v>
      </c>
    </row>
    <row r="1063" s="14" customFormat="1">
      <c r="A1063" s="14"/>
      <c r="B1063" s="240"/>
      <c r="C1063" s="241"/>
      <c r="D1063" s="231" t="s">
        <v>145</v>
      </c>
      <c r="E1063" s="242" t="s">
        <v>1</v>
      </c>
      <c r="F1063" s="243" t="s">
        <v>143</v>
      </c>
      <c r="G1063" s="241"/>
      <c r="H1063" s="244">
        <v>2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0" t="s">
        <v>145</v>
      </c>
      <c r="AU1063" s="250" t="s">
        <v>143</v>
      </c>
      <c r="AV1063" s="14" t="s">
        <v>143</v>
      </c>
      <c r="AW1063" s="14" t="s">
        <v>30</v>
      </c>
      <c r="AX1063" s="14" t="s">
        <v>73</v>
      </c>
      <c r="AY1063" s="250" t="s">
        <v>135</v>
      </c>
    </row>
    <row r="1064" s="13" customFormat="1">
      <c r="A1064" s="13"/>
      <c r="B1064" s="229"/>
      <c r="C1064" s="230"/>
      <c r="D1064" s="231" t="s">
        <v>145</v>
      </c>
      <c r="E1064" s="232" t="s">
        <v>1</v>
      </c>
      <c r="F1064" s="233" t="s">
        <v>180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145</v>
      </c>
      <c r="AU1064" s="239" t="s">
        <v>143</v>
      </c>
      <c r="AV1064" s="13" t="s">
        <v>81</v>
      </c>
      <c r="AW1064" s="13" t="s">
        <v>30</v>
      </c>
      <c r="AX1064" s="13" t="s">
        <v>73</v>
      </c>
      <c r="AY1064" s="239" t="s">
        <v>135</v>
      </c>
    </row>
    <row r="1065" s="14" customFormat="1">
      <c r="A1065" s="14"/>
      <c r="B1065" s="240"/>
      <c r="C1065" s="241"/>
      <c r="D1065" s="231" t="s">
        <v>145</v>
      </c>
      <c r="E1065" s="242" t="s">
        <v>1</v>
      </c>
      <c r="F1065" s="243" t="s">
        <v>143</v>
      </c>
      <c r="G1065" s="241"/>
      <c r="H1065" s="244">
        <v>2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145</v>
      </c>
      <c r="AU1065" s="250" t="s">
        <v>143</v>
      </c>
      <c r="AV1065" s="14" t="s">
        <v>143</v>
      </c>
      <c r="AW1065" s="14" t="s">
        <v>30</v>
      </c>
      <c r="AX1065" s="14" t="s">
        <v>73</v>
      </c>
      <c r="AY1065" s="250" t="s">
        <v>135</v>
      </c>
    </row>
    <row r="1066" s="13" customFormat="1">
      <c r="A1066" s="13"/>
      <c r="B1066" s="229"/>
      <c r="C1066" s="230"/>
      <c r="D1066" s="231" t="s">
        <v>145</v>
      </c>
      <c r="E1066" s="232" t="s">
        <v>1</v>
      </c>
      <c r="F1066" s="233" t="s">
        <v>1054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145</v>
      </c>
      <c r="AU1066" s="239" t="s">
        <v>143</v>
      </c>
      <c r="AV1066" s="13" t="s">
        <v>81</v>
      </c>
      <c r="AW1066" s="13" t="s">
        <v>30</v>
      </c>
      <c r="AX1066" s="13" t="s">
        <v>73</v>
      </c>
      <c r="AY1066" s="239" t="s">
        <v>135</v>
      </c>
    </row>
    <row r="1067" s="14" customFormat="1">
      <c r="A1067" s="14"/>
      <c r="B1067" s="240"/>
      <c r="C1067" s="241"/>
      <c r="D1067" s="231" t="s">
        <v>145</v>
      </c>
      <c r="E1067" s="242" t="s">
        <v>1</v>
      </c>
      <c r="F1067" s="243" t="s">
        <v>73</v>
      </c>
      <c r="G1067" s="241"/>
      <c r="H1067" s="244">
        <v>0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145</v>
      </c>
      <c r="AU1067" s="250" t="s">
        <v>143</v>
      </c>
      <c r="AV1067" s="14" t="s">
        <v>143</v>
      </c>
      <c r="AW1067" s="14" t="s">
        <v>30</v>
      </c>
      <c r="AX1067" s="14" t="s">
        <v>73</v>
      </c>
      <c r="AY1067" s="250" t="s">
        <v>135</v>
      </c>
    </row>
    <row r="1068" s="13" customFormat="1">
      <c r="A1068" s="13"/>
      <c r="B1068" s="229"/>
      <c r="C1068" s="230"/>
      <c r="D1068" s="231" t="s">
        <v>145</v>
      </c>
      <c r="E1068" s="232" t="s">
        <v>1</v>
      </c>
      <c r="F1068" s="233" t="s">
        <v>178</v>
      </c>
      <c r="G1068" s="230"/>
      <c r="H1068" s="232" t="s">
        <v>1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9" t="s">
        <v>145</v>
      </c>
      <c r="AU1068" s="239" t="s">
        <v>143</v>
      </c>
      <c r="AV1068" s="13" t="s">
        <v>81</v>
      </c>
      <c r="AW1068" s="13" t="s">
        <v>30</v>
      </c>
      <c r="AX1068" s="13" t="s">
        <v>73</v>
      </c>
      <c r="AY1068" s="239" t="s">
        <v>135</v>
      </c>
    </row>
    <row r="1069" s="14" customFormat="1">
      <c r="A1069" s="14"/>
      <c r="B1069" s="240"/>
      <c r="C1069" s="241"/>
      <c r="D1069" s="231" t="s">
        <v>145</v>
      </c>
      <c r="E1069" s="242" t="s">
        <v>1</v>
      </c>
      <c r="F1069" s="243" t="s">
        <v>73</v>
      </c>
      <c r="G1069" s="241"/>
      <c r="H1069" s="244">
        <v>0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145</v>
      </c>
      <c r="AU1069" s="250" t="s">
        <v>143</v>
      </c>
      <c r="AV1069" s="14" t="s">
        <v>143</v>
      </c>
      <c r="AW1069" s="14" t="s">
        <v>30</v>
      </c>
      <c r="AX1069" s="14" t="s">
        <v>73</v>
      </c>
      <c r="AY1069" s="250" t="s">
        <v>135</v>
      </c>
    </row>
    <row r="1070" s="13" customFormat="1">
      <c r="A1070" s="13"/>
      <c r="B1070" s="229"/>
      <c r="C1070" s="230"/>
      <c r="D1070" s="231" t="s">
        <v>145</v>
      </c>
      <c r="E1070" s="232" t="s">
        <v>1</v>
      </c>
      <c r="F1070" s="233" t="s">
        <v>176</v>
      </c>
      <c r="G1070" s="230"/>
      <c r="H1070" s="232" t="s">
        <v>1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9" t="s">
        <v>145</v>
      </c>
      <c r="AU1070" s="239" t="s">
        <v>143</v>
      </c>
      <c r="AV1070" s="13" t="s">
        <v>81</v>
      </c>
      <c r="AW1070" s="13" t="s">
        <v>30</v>
      </c>
      <c r="AX1070" s="13" t="s">
        <v>73</v>
      </c>
      <c r="AY1070" s="239" t="s">
        <v>135</v>
      </c>
    </row>
    <row r="1071" s="14" customFormat="1">
      <c r="A1071" s="14"/>
      <c r="B1071" s="240"/>
      <c r="C1071" s="241"/>
      <c r="D1071" s="231" t="s">
        <v>145</v>
      </c>
      <c r="E1071" s="242" t="s">
        <v>1</v>
      </c>
      <c r="F1071" s="243" t="s">
        <v>73</v>
      </c>
      <c r="G1071" s="241"/>
      <c r="H1071" s="244">
        <v>0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145</v>
      </c>
      <c r="AU1071" s="250" t="s">
        <v>143</v>
      </c>
      <c r="AV1071" s="14" t="s">
        <v>143</v>
      </c>
      <c r="AW1071" s="14" t="s">
        <v>30</v>
      </c>
      <c r="AX1071" s="14" t="s">
        <v>73</v>
      </c>
      <c r="AY1071" s="250" t="s">
        <v>135</v>
      </c>
    </row>
    <row r="1072" s="13" customFormat="1">
      <c r="A1072" s="13"/>
      <c r="B1072" s="229"/>
      <c r="C1072" s="230"/>
      <c r="D1072" s="231" t="s">
        <v>145</v>
      </c>
      <c r="E1072" s="232" t="s">
        <v>1</v>
      </c>
      <c r="F1072" s="233" t="s">
        <v>174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145</v>
      </c>
      <c r="AU1072" s="239" t="s">
        <v>143</v>
      </c>
      <c r="AV1072" s="13" t="s">
        <v>81</v>
      </c>
      <c r="AW1072" s="13" t="s">
        <v>30</v>
      </c>
      <c r="AX1072" s="13" t="s">
        <v>73</v>
      </c>
      <c r="AY1072" s="239" t="s">
        <v>135</v>
      </c>
    </row>
    <row r="1073" s="14" customFormat="1">
      <c r="A1073" s="14"/>
      <c r="B1073" s="240"/>
      <c r="C1073" s="241"/>
      <c r="D1073" s="231" t="s">
        <v>145</v>
      </c>
      <c r="E1073" s="242" t="s">
        <v>1</v>
      </c>
      <c r="F1073" s="243" t="s">
        <v>73</v>
      </c>
      <c r="G1073" s="241"/>
      <c r="H1073" s="244">
        <v>0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145</v>
      </c>
      <c r="AU1073" s="250" t="s">
        <v>143</v>
      </c>
      <c r="AV1073" s="14" t="s">
        <v>143</v>
      </c>
      <c r="AW1073" s="14" t="s">
        <v>30</v>
      </c>
      <c r="AX1073" s="14" t="s">
        <v>73</v>
      </c>
      <c r="AY1073" s="250" t="s">
        <v>135</v>
      </c>
    </row>
    <row r="1074" s="15" customFormat="1">
      <c r="A1074" s="15"/>
      <c r="B1074" s="251"/>
      <c r="C1074" s="252"/>
      <c r="D1074" s="231" t="s">
        <v>145</v>
      </c>
      <c r="E1074" s="253" t="s">
        <v>1</v>
      </c>
      <c r="F1074" s="254" t="s">
        <v>153</v>
      </c>
      <c r="G1074" s="252"/>
      <c r="H1074" s="255">
        <v>8</v>
      </c>
      <c r="I1074" s="256"/>
      <c r="J1074" s="252"/>
      <c r="K1074" s="252"/>
      <c r="L1074" s="257"/>
      <c r="M1074" s="258"/>
      <c r="N1074" s="259"/>
      <c r="O1074" s="259"/>
      <c r="P1074" s="259"/>
      <c r="Q1074" s="259"/>
      <c r="R1074" s="259"/>
      <c r="S1074" s="259"/>
      <c r="T1074" s="260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61" t="s">
        <v>145</v>
      </c>
      <c r="AU1074" s="261" t="s">
        <v>143</v>
      </c>
      <c r="AV1074" s="15" t="s">
        <v>142</v>
      </c>
      <c r="AW1074" s="15" t="s">
        <v>30</v>
      </c>
      <c r="AX1074" s="15" t="s">
        <v>81</v>
      </c>
      <c r="AY1074" s="261" t="s">
        <v>135</v>
      </c>
    </row>
    <row r="1075" s="2" customFormat="1" ht="24.15" customHeight="1">
      <c r="A1075" s="38"/>
      <c r="B1075" s="39"/>
      <c r="C1075" s="262" t="s">
        <v>1074</v>
      </c>
      <c r="D1075" s="262" t="s">
        <v>413</v>
      </c>
      <c r="E1075" s="263" t="s">
        <v>1075</v>
      </c>
      <c r="F1075" s="264" t="s">
        <v>1076</v>
      </c>
      <c r="G1075" s="265" t="s">
        <v>164</v>
      </c>
      <c r="H1075" s="266">
        <v>8</v>
      </c>
      <c r="I1075" s="267"/>
      <c r="J1075" s="268">
        <f>ROUND(I1075*H1075,2)</f>
        <v>0</v>
      </c>
      <c r="K1075" s="269"/>
      <c r="L1075" s="270"/>
      <c r="M1075" s="271" t="s">
        <v>1</v>
      </c>
      <c r="N1075" s="272" t="s">
        <v>39</v>
      </c>
      <c r="O1075" s="91"/>
      <c r="P1075" s="225">
        <f>O1075*H1075</f>
        <v>0</v>
      </c>
      <c r="Q1075" s="225">
        <v>4.0000000000000003E-05</v>
      </c>
      <c r="R1075" s="225">
        <f>Q1075*H1075</f>
        <v>0.00032000000000000003</v>
      </c>
      <c r="S1075" s="225">
        <v>0</v>
      </c>
      <c r="T1075" s="226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27" t="s">
        <v>347</v>
      </c>
      <c r="AT1075" s="227" t="s">
        <v>413</v>
      </c>
      <c r="AU1075" s="227" t="s">
        <v>143</v>
      </c>
      <c r="AY1075" s="17" t="s">
        <v>135</v>
      </c>
      <c r="BE1075" s="228">
        <f>IF(N1075="základní",J1075,0)</f>
        <v>0</v>
      </c>
      <c r="BF1075" s="228">
        <f>IF(N1075="snížená",J1075,0)</f>
        <v>0</v>
      </c>
      <c r="BG1075" s="228">
        <f>IF(N1075="zákl. přenesená",J1075,0)</f>
        <v>0</v>
      </c>
      <c r="BH1075" s="228">
        <f>IF(N1075="sníž. přenesená",J1075,0)</f>
        <v>0</v>
      </c>
      <c r="BI1075" s="228">
        <f>IF(N1075="nulová",J1075,0)</f>
        <v>0</v>
      </c>
      <c r="BJ1075" s="17" t="s">
        <v>143</v>
      </c>
      <c r="BK1075" s="228">
        <f>ROUND(I1075*H1075,2)</f>
        <v>0</v>
      </c>
      <c r="BL1075" s="17" t="s">
        <v>263</v>
      </c>
      <c r="BM1075" s="227" t="s">
        <v>1077</v>
      </c>
    </row>
    <row r="1076" s="13" customFormat="1">
      <c r="A1076" s="13"/>
      <c r="B1076" s="229"/>
      <c r="C1076" s="230"/>
      <c r="D1076" s="231" t="s">
        <v>145</v>
      </c>
      <c r="E1076" s="232" t="s">
        <v>1</v>
      </c>
      <c r="F1076" s="233" t="s">
        <v>186</v>
      </c>
      <c r="G1076" s="230"/>
      <c r="H1076" s="232" t="s">
        <v>1</v>
      </c>
      <c r="I1076" s="234"/>
      <c r="J1076" s="230"/>
      <c r="K1076" s="230"/>
      <c r="L1076" s="235"/>
      <c r="M1076" s="236"/>
      <c r="N1076" s="237"/>
      <c r="O1076" s="237"/>
      <c r="P1076" s="237"/>
      <c r="Q1076" s="237"/>
      <c r="R1076" s="237"/>
      <c r="S1076" s="237"/>
      <c r="T1076" s="238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9" t="s">
        <v>145</v>
      </c>
      <c r="AU1076" s="239" t="s">
        <v>143</v>
      </c>
      <c r="AV1076" s="13" t="s">
        <v>81</v>
      </c>
      <c r="AW1076" s="13" t="s">
        <v>30</v>
      </c>
      <c r="AX1076" s="13" t="s">
        <v>73</v>
      </c>
      <c r="AY1076" s="239" t="s">
        <v>135</v>
      </c>
    </row>
    <row r="1077" s="14" customFormat="1">
      <c r="A1077" s="14"/>
      <c r="B1077" s="240"/>
      <c r="C1077" s="241"/>
      <c r="D1077" s="231" t="s">
        <v>145</v>
      </c>
      <c r="E1077" s="242" t="s">
        <v>1</v>
      </c>
      <c r="F1077" s="243" t="s">
        <v>143</v>
      </c>
      <c r="G1077" s="241"/>
      <c r="H1077" s="244">
        <v>2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145</v>
      </c>
      <c r="AU1077" s="250" t="s">
        <v>143</v>
      </c>
      <c r="AV1077" s="14" t="s">
        <v>143</v>
      </c>
      <c r="AW1077" s="14" t="s">
        <v>30</v>
      </c>
      <c r="AX1077" s="14" t="s">
        <v>73</v>
      </c>
      <c r="AY1077" s="250" t="s">
        <v>135</v>
      </c>
    </row>
    <row r="1078" s="13" customFormat="1">
      <c r="A1078" s="13"/>
      <c r="B1078" s="229"/>
      <c r="C1078" s="230"/>
      <c r="D1078" s="231" t="s">
        <v>145</v>
      </c>
      <c r="E1078" s="232" t="s">
        <v>1</v>
      </c>
      <c r="F1078" s="233" t="s">
        <v>188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145</v>
      </c>
      <c r="AU1078" s="239" t="s">
        <v>143</v>
      </c>
      <c r="AV1078" s="13" t="s">
        <v>81</v>
      </c>
      <c r="AW1078" s="13" t="s">
        <v>30</v>
      </c>
      <c r="AX1078" s="13" t="s">
        <v>73</v>
      </c>
      <c r="AY1078" s="239" t="s">
        <v>135</v>
      </c>
    </row>
    <row r="1079" s="14" customFormat="1">
      <c r="A1079" s="14"/>
      <c r="B1079" s="240"/>
      <c r="C1079" s="241"/>
      <c r="D1079" s="231" t="s">
        <v>145</v>
      </c>
      <c r="E1079" s="242" t="s">
        <v>1</v>
      </c>
      <c r="F1079" s="243" t="s">
        <v>143</v>
      </c>
      <c r="G1079" s="241"/>
      <c r="H1079" s="244">
        <v>2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145</v>
      </c>
      <c r="AU1079" s="250" t="s">
        <v>143</v>
      </c>
      <c r="AV1079" s="14" t="s">
        <v>143</v>
      </c>
      <c r="AW1079" s="14" t="s">
        <v>30</v>
      </c>
      <c r="AX1079" s="14" t="s">
        <v>73</v>
      </c>
      <c r="AY1079" s="250" t="s">
        <v>135</v>
      </c>
    </row>
    <row r="1080" s="13" customFormat="1">
      <c r="A1080" s="13"/>
      <c r="B1080" s="229"/>
      <c r="C1080" s="230"/>
      <c r="D1080" s="231" t="s">
        <v>145</v>
      </c>
      <c r="E1080" s="232" t="s">
        <v>1</v>
      </c>
      <c r="F1080" s="233" t="s">
        <v>184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145</v>
      </c>
      <c r="AU1080" s="239" t="s">
        <v>143</v>
      </c>
      <c r="AV1080" s="13" t="s">
        <v>81</v>
      </c>
      <c r="AW1080" s="13" t="s">
        <v>30</v>
      </c>
      <c r="AX1080" s="13" t="s">
        <v>73</v>
      </c>
      <c r="AY1080" s="239" t="s">
        <v>135</v>
      </c>
    </row>
    <row r="1081" s="14" customFormat="1">
      <c r="A1081" s="14"/>
      <c r="B1081" s="240"/>
      <c r="C1081" s="241"/>
      <c r="D1081" s="231" t="s">
        <v>145</v>
      </c>
      <c r="E1081" s="242" t="s">
        <v>1</v>
      </c>
      <c r="F1081" s="243" t="s">
        <v>143</v>
      </c>
      <c r="G1081" s="241"/>
      <c r="H1081" s="244">
        <v>2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145</v>
      </c>
      <c r="AU1081" s="250" t="s">
        <v>143</v>
      </c>
      <c r="AV1081" s="14" t="s">
        <v>143</v>
      </c>
      <c r="AW1081" s="14" t="s">
        <v>30</v>
      </c>
      <c r="AX1081" s="14" t="s">
        <v>73</v>
      </c>
      <c r="AY1081" s="250" t="s">
        <v>135</v>
      </c>
    </row>
    <row r="1082" s="13" customFormat="1">
      <c r="A1082" s="13"/>
      <c r="B1082" s="229"/>
      <c r="C1082" s="230"/>
      <c r="D1082" s="231" t="s">
        <v>145</v>
      </c>
      <c r="E1082" s="232" t="s">
        <v>1</v>
      </c>
      <c r="F1082" s="233" t="s">
        <v>180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145</v>
      </c>
      <c r="AU1082" s="239" t="s">
        <v>143</v>
      </c>
      <c r="AV1082" s="13" t="s">
        <v>81</v>
      </c>
      <c r="AW1082" s="13" t="s">
        <v>30</v>
      </c>
      <c r="AX1082" s="13" t="s">
        <v>73</v>
      </c>
      <c r="AY1082" s="239" t="s">
        <v>135</v>
      </c>
    </row>
    <row r="1083" s="14" customFormat="1">
      <c r="A1083" s="14"/>
      <c r="B1083" s="240"/>
      <c r="C1083" s="241"/>
      <c r="D1083" s="231" t="s">
        <v>145</v>
      </c>
      <c r="E1083" s="242" t="s">
        <v>1</v>
      </c>
      <c r="F1083" s="243" t="s">
        <v>143</v>
      </c>
      <c r="G1083" s="241"/>
      <c r="H1083" s="244">
        <v>2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145</v>
      </c>
      <c r="AU1083" s="250" t="s">
        <v>143</v>
      </c>
      <c r="AV1083" s="14" t="s">
        <v>143</v>
      </c>
      <c r="AW1083" s="14" t="s">
        <v>30</v>
      </c>
      <c r="AX1083" s="14" t="s">
        <v>73</v>
      </c>
      <c r="AY1083" s="250" t="s">
        <v>135</v>
      </c>
    </row>
    <row r="1084" s="13" customFormat="1">
      <c r="A1084" s="13"/>
      <c r="B1084" s="229"/>
      <c r="C1084" s="230"/>
      <c r="D1084" s="231" t="s">
        <v>145</v>
      </c>
      <c r="E1084" s="232" t="s">
        <v>1</v>
      </c>
      <c r="F1084" s="233" t="s">
        <v>1054</v>
      </c>
      <c r="G1084" s="230"/>
      <c r="H1084" s="232" t="s">
        <v>1</v>
      </c>
      <c r="I1084" s="234"/>
      <c r="J1084" s="230"/>
      <c r="K1084" s="230"/>
      <c r="L1084" s="235"/>
      <c r="M1084" s="236"/>
      <c r="N1084" s="237"/>
      <c r="O1084" s="237"/>
      <c r="P1084" s="237"/>
      <c r="Q1084" s="237"/>
      <c r="R1084" s="237"/>
      <c r="S1084" s="237"/>
      <c r="T1084" s="238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9" t="s">
        <v>145</v>
      </c>
      <c r="AU1084" s="239" t="s">
        <v>143</v>
      </c>
      <c r="AV1084" s="13" t="s">
        <v>81</v>
      </c>
      <c r="AW1084" s="13" t="s">
        <v>30</v>
      </c>
      <c r="AX1084" s="13" t="s">
        <v>73</v>
      </c>
      <c r="AY1084" s="239" t="s">
        <v>135</v>
      </c>
    </row>
    <row r="1085" s="14" customFormat="1">
      <c r="A1085" s="14"/>
      <c r="B1085" s="240"/>
      <c r="C1085" s="241"/>
      <c r="D1085" s="231" t="s">
        <v>145</v>
      </c>
      <c r="E1085" s="242" t="s">
        <v>1</v>
      </c>
      <c r="F1085" s="243" t="s">
        <v>73</v>
      </c>
      <c r="G1085" s="241"/>
      <c r="H1085" s="244">
        <v>0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145</v>
      </c>
      <c r="AU1085" s="250" t="s">
        <v>143</v>
      </c>
      <c r="AV1085" s="14" t="s">
        <v>143</v>
      </c>
      <c r="AW1085" s="14" t="s">
        <v>30</v>
      </c>
      <c r="AX1085" s="14" t="s">
        <v>73</v>
      </c>
      <c r="AY1085" s="250" t="s">
        <v>135</v>
      </c>
    </row>
    <row r="1086" s="13" customFormat="1">
      <c r="A1086" s="13"/>
      <c r="B1086" s="229"/>
      <c r="C1086" s="230"/>
      <c r="D1086" s="231" t="s">
        <v>145</v>
      </c>
      <c r="E1086" s="232" t="s">
        <v>1</v>
      </c>
      <c r="F1086" s="233" t="s">
        <v>178</v>
      </c>
      <c r="G1086" s="230"/>
      <c r="H1086" s="232" t="s">
        <v>1</v>
      </c>
      <c r="I1086" s="234"/>
      <c r="J1086" s="230"/>
      <c r="K1086" s="230"/>
      <c r="L1086" s="235"/>
      <c r="M1086" s="236"/>
      <c r="N1086" s="237"/>
      <c r="O1086" s="237"/>
      <c r="P1086" s="237"/>
      <c r="Q1086" s="237"/>
      <c r="R1086" s="237"/>
      <c r="S1086" s="237"/>
      <c r="T1086" s="238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9" t="s">
        <v>145</v>
      </c>
      <c r="AU1086" s="239" t="s">
        <v>143</v>
      </c>
      <c r="AV1086" s="13" t="s">
        <v>81</v>
      </c>
      <c r="AW1086" s="13" t="s">
        <v>30</v>
      </c>
      <c r="AX1086" s="13" t="s">
        <v>73</v>
      </c>
      <c r="AY1086" s="239" t="s">
        <v>135</v>
      </c>
    </row>
    <row r="1087" s="14" customFormat="1">
      <c r="A1087" s="14"/>
      <c r="B1087" s="240"/>
      <c r="C1087" s="241"/>
      <c r="D1087" s="231" t="s">
        <v>145</v>
      </c>
      <c r="E1087" s="242" t="s">
        <v>1</v>
      </c>
      <c r="F1087" s="243" t="s">
        <v>73</v>
      </c>
      <c r="G1087" s="241"/>
      <c r="H1087" s="244">
        <v>0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0" t="s">
        <v>145</v>
      </c>
      <c r="AU1087" s="250" t="s">
        <v>143</v>
      </c>
      <c r="AV1087" s="14" t="s">
        <v>143</v>
      </c>
      <c r="AW1087" s="14" t="s">
        <v>30</v>
      </c>
      <c r="AX1087" s="14" t="s">
        <v>73</v>
      </c>
      <c r="AY1087" s="250" t="s">
        <v>135</v>
      </c>
    </row>
    <row r="1088" s="13" customFormat="1">
      <c r="A1088" s="13"/>
      <c r="B1088" s="229"/>
      <c r="C1088" s="230"/>
      <c r="D1088" s="231" t="s">
        <v>145</v>
      </c>
      <c r="E1088" s="232" t="s">
        <v>1</v>
      </c>
      <c r="F1088" s="233" t="s">
        <v>176</v>
      </c>
      <c r="G1088" s="230"/>
      <c r="H1088" s="232" t="s">
        <v>1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9" t="s">
        <v>145</v>
      </c>
      <c r="AU1088" s="239" t="s">
        <v>143</v>
      </c>
      <c r="AV1088" s="13" t="s">
        <v>81</v>
      </c>
      <c r="AW1088" s="13" t="s">
        <v>30</v>
      </c>
      <c r="AX1088" s="13" t="s">
        <v>73</v>
      </c>
      <c r="AY1088" s="239" t="s">
        <v>135</v>
      </c>
    </row>
    <row r="1089" s="14" customFormat="1">
      <c r="A1089" s="14"/>
      <c r="B1089" s="240"/>
      <c r="C1089" s="241"/>
      <c r="D1089" s="231" t="s">
        <v>145</v>
      </c>
      <c r="E1089" s="242" t="s">
        <v>1</v>
      </c>
      <c r="F1089" s="243" t="s">
        <v>73</v>
      </c>
      <c r="G1089" s="241"/>
      <c r="H1089" s="244">
        <v>0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145</v>
      </c>
      <c r="AU1089" s="250" t="s">
        <v>143</v>
      </c>
      <c r="AV1089" s="14" t="s">
        <v>143</v>
      </c>
      <c r="AW1089" s="14" t="s">
        <v>30</v>
      </c>
      <c r="AX1089" s="14" t="s">
        <v>73</v>
      </c>
      <c r="AY1089" s="250" t="s">
        <v>135</v>
      </c>
    </row>
    <row r="1090" s="13" customFormat="1">
      <c r="A1090" s="13"/>
      <c r="B1090" s="229"/>
      <c r="C1090" s="230"/>
      <c r="D1090" s="231" t="s">
        <v>145</v>
      </c>
      <c r="E1090" s="232" t="s">
        <v>1</v>
      </c>
      <c r="F1090" s="233" t="s">
        <v>174</v>
      </c>
      <c r="G1090" s="230"/>
      <c r="H1090" s="232" t="s">
        <v>1</v>
      </c>
      <c r="I1090" s="234"/>
      <c r="J1090" s="230"/>
      <c r="K1090" s="230"/>
      <c r="L1090" s="235"/>
      <c r="M1090" s="236"/>
      <c r="N1090" s="237"/>
      <c r="O1090" s="237"/>
      <c r="P1090" s="237"/>
      <c r="Q1090" s="237"/>
      <c r="R1090" s="237"/>
      <c r="S1090" s="237"/>
      <c r="T1090" s="238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9" t="s">
        <v>145</v>
      </c>
      <c r="AU1090" s="239" t="s">
        <v>143</v>
      </c>
      <c r="AV1090" s="13" t="s">
        <v>81</v>
      </c>
      <c r="AW1090" s="13" t="s">
        <v>30</v>
      </c>
      <c r="AX1090" s="13" t="s">
        <v>73</v>
      </c>
      <c r="AY1090" s="239" t="s">
        <v>135</v>
      </c>
    </row>
    <row r="1091" s="14" customFormat="1">
      <c r="A1091" s="14"/>
      <c r="B1091" s="240"/>
      <c r="C1091" s="241"/>
      <c r="D1091" s="231" t="s">
        <v>145</v>
      </c>
      <c r="E1091" s="242" t="s">
        <v>1</v>
      </c>
      <c r="F1091" s="243" t="s">
        <v>73</v>
      </c>
      <c r="G1091" s="241"/>
      <c r="H1091" s="244">
        <v>0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145</v>
      </c>
      <c r="AU1091" s="250" t="s">
        <v>143</v>
      </c>
      <c r="AV1091" s="14" t="s">
        <v>143</v>
      </c>
      <c r="AW1091" s="14" t="s">
        <v>30</v>
      </c>
      <c r="AX1091" s="14" t="s">
        <v>73</v>
      </c>
      <c r="AY1091" s="250" t="s">
        <v>135</v>
      </c>
    </row>
    <row r="1092" s="15" customFormat="1">
      <c r="A1092" s="15"/>
      <c r="B1092" s="251"/>
      <c r="C1092" s="252"/>
      <c r="D1092" s="231" t="s">
        <v>145</v>
      </c>
      <c r="E1092" s="253" t="s">
        <v>1</v>
      </c>
      <c r="F1092" s="254" t="s">
        <v>153</v>
      </c>
      <c r="G1092" s="252"/>
      <c r="H1092" s="255">
        <v>8</v>
      </c>
      <c r="I1092" s="256"/>
      <c r="J1092" s="252"/>
      <c r="K1092" s="252"/>
      <c r="L1092" s="257"/>
      <c r="M1092" s="258"/>
      <c r="N1092" s="259"/>
      <c r="O1092" s="259"/>
      <c r="P1092" s="259"/>
      <c r="Q1092" s="259"/>
      <c r="R1092" s="259"/>
      <c r="S1092" s="259"/>
      <c r="T1092" s="260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261" t="s">
        <v>145</v>
      </c>
      <c r="AU1092" s="261" t="s">
        <v>143</v>
      </c>
      <c r="AV1092" s="15" t="s">
        <v>142</v>
      </c>
      <c r="AW1092" s="15" t="s">
        <v>30</v>
      </c>
      <c r="AX1092" s="15" t="s">
        <v>81</v>
      </c>
      <c r="AY1092" s="261" t="s">
        <v>135</v>
      </c>
    </row>
    <row r="1093" s="2" customFormat="1" ht="16.5" customHeight="1">
      <c r="A1093" s="38"/>
      <c r="B1093" s="39"/>
      <c r="C1093" s="262" t="s">
        <v>1078</v>
      </c>
      <c r="D1093" s="262" t="s">
        <v>413</v>
      </c>
      <c r="E1093" s="263" t="s">
        <v>1079</v>
      </c>
      <c r="F1093" s="264" t="s">
        <v>1080</v>
      </c>
      <c r="G1093" s="265" t="s">
        <v>164</v>
      </c>
      <c r="H1093" s="266">
        <v>8</v>
      </c>
      <c r="I1093" s="267"/>
      <c r="J1093" s="268">
        <f>ROUND(I1093*H1093,2)</f>
        <v>0</v>
      </c>
      <c r="K1093" s="269"/>
      <c r="L1093" s="270"/>
      <c r="M1093" s="271" t="s">
        <v>1</v>
      </c>
      <c r="N1093" s="272" t="s">
        <v>39</v>
      </c>
      <c r="O1093" s="91"/>
      <c r="P1093" s="225">
        <f>O1093*H1093</f>
        <v>0</v>
      </c>
      <c r="Q1093" s="225">
        <v>5.0000000000000002E-05</v>
      </c>
      <c r="R1093" s="225">
        <f>Q1093*H1093</f>
        <v>0.00040000000000000002</v>
      </c>
      <c r="S1093" s="225">
        <v>0</v>
      </c>
      <c r="T1093" s="226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27" t="s">
        <v>347</v>
      </c>
      <c r="AT1093" s="227" t="s">
        <v>413</v>
      </c>
      <c r="AU1093" s="227" t="s">
        <v>143</v>
      </c>
      <c r="AY1093" s="17" t="s">
        <v>135</v>
      </c>
      <c r="BE1093" s="228">
        <f>IF(N1093="základní",J1093,0)</f>
        <v>0</v>
      </c>
      <c r="BF1093" s="228">
        <f>IF(N1093="snížená",J1093,0)</f>
        <v>0</v>
      </c>
      <c r="BG1093" s="228">
        <f>IF(N1093="zákl. přenesená",J1093,0)</f>
        <v>0</v>
      </c>
      <c r="BH1093" s="228">
        <f>IF(N1093="sníž. přenesená",J1093,0)</f>
        <v>0</v>
      </c>
      <c r="BI1093" s="228">
        <f>IF(N1093="nulová",J1093,0)</f>
        <v>0</v>
      </c>
      <c r="BJ1093" s="17" t="s">
        <v>143</v>
      </c>
      <c r="BK1093" s="228">
        <f>ROUND(I1093*H1093,2)</f>
        <v>0</v>
      </c>
      <c r="BL1093" s="17" t="s">
        <v>263</v>
      </c>
      <c r="BM1093" s="227" t="s">
        <v>1081</v>
      </c>
    </row>
    <row r="1094" s="13" customFormat="1">
      <c r="A1094" s="13"/>
      <c r="B1094" s="229"/>
      <c r="C1094" s="230"/>
      <c r="D1094" s="231" t="s">
        <v>145</v>
      </c>
      <c r="E1094" s="232" t="s">
        <v>1</v>
      </c>
      <c r="F1094" s="233" t="s">
        <v>186</v>
      </c>
      <c r="G1094" s="230"/>
      <c r="H1094" s="232" t="s">
        <v>1</v>
      </c>
      <c r="I1094" s="234"/>
      <c r="J1094" s="230"/>
      <c r="K1094" s="230"/>
      <c r="L1094" s="235"/>
      <c r="M1094" s="236"/>
      <c r="N1094" s="237"/>
      <c r="O1094" s="237"/>
      <c r="P1094" s="237"/>
      <c r="Q1094" s="237"/>
      <c r="R1094" s="237"/>
      <c r="S1094" s="237"/>
      <c r="T1094" s="238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9" t="s">
        <v>145</v>
      </c>
      <c r="AU1094" s="239" t="s">
        <v>143</v>
      </c>
      <c r="AV1094" s="13" t="s">
        <v>81</v>
      </c>
      <c r="AW1094" s="13" t="s">
        <v>30</v>
      </c>
      <c r="AX1094" s="13" t="s">
        <v>73</v>
      </c>
      <c r="AY1094" s="239" t="s">
        <v>135</v>
      </c>
    </row>
    <row r="1095" s="14" customFormat="1">
      <c r="A1095" s="14"/>
      <c r="B1095" s="240"/>
      <c r="C1095" s="241"/>
      <c r="D1095" s="231" t="s">
        <v>145</v>
      </c>
      <c r="E1095" s="242" t="s">
        <v>1</v>
      </c>
      <c r="F1095" s="243" t="s">
        <v>143</v>
      </c>
      <c r="G1095" s="241"/>
      <c r="H1095" s="244">
        <v>2</v>
      </c>
      <c r="I1095" s="245"/>
      <c r="J1095" s="241"/>
      <c r="K1095" s="241"/>
      <c r="L1095" s="246"/>
      <c r="M1095" s="247"/>
      <c r="N1095" s="248"/>
      <c r="O1095" s="248"/>
      <c r="P1095" s="248"/>
      <c r="Q1095" s="248"/>
      <c r="R1095" s="248"/>
      <c r="S1095" s="248"/>
      <c r="T1095" s="249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0" t="s">
        <v>145</v>
      </c>
      <c r="AU1095" s="250" t="s">
        <v>143</v>
      </c>
      <c r="AV1095" s="14" t="s">
        <v>143</v>
      </c>
      <c r="AW1095" s="14" t="s">
        <v>30</v>
      </c>
      <c r="AX1095" s="14" t="s">
        <v>73</v>
      </c>
      <c r="AY1095" s="250" t="s">
        <v>135</v>
      </c>
    </row>
    <row r="1096" s="13" customFormat="1">
      <c r="A1096" s="13"/>
      <c r="B1096" s="229"/>
      <c r="C1096" s="230"/>
      <c r="D1096" s="231" t="s">
        <v>145</v>
      </c>
      <c r="E1096" s="232" t="s">
        <v>1</v>
      </c>
      <c r="F1096" s="233" t="s">
        <v>188</v>
      </c>
      <c r="G1096" s="230"/>
      <c r="H1096" s="232" t="s">
        <v>1</v>
      </c>
      <c r="I1096" s="234"/>
      <c r="J1096" s="230"/>
      <c r="K1096" s="230"/>
      <c r="L1096" s="235"/>
      <c r="M1096" s="236"/>
      <c r="N1096" s="237"/>
      <c r="O1096" s="237"/>
      <c r="P1096" s="237"/>
      <c r="Q1096" s="237"/>
      <c r="R1096" s="237"/>
      <c r="S1096" s="237"/>
      <c r="T1096" s="238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9" t="s">
        <v>145</v>
      </c>
      <c r="AU1096" s="239" t="s">
        <v>143</v>
      </c>
      <c r="AV1096" s="13" t="s">
        <v>81</v>
      </c>
      <c r="AW1096" s="13" t="s">
        <v>30</v>
      </c>
      <c r="AX1096" s="13" t="s">
        <v>73</v>
      </c>
      <c r="AY1096" s="239" t="s">
        <v>135</v>
      </c>
    </row>
    <row r="1097" s="14" customFormat="1">
      <c r="A1097" s="14"/>
      <c r="B1097" s="240"/>
      <c r="C1097" s="241"/>
      <c r="D1097" s="231" t="s">
        <v>145</v>
      </c>
      <c r="E1097" s="242" t="s">
        <v>1</v>
      </c>
      <c r="F1097" s="243" t="s">
        <v>143</v>
      </c>
      <c r="G1097" s="241"/>
      <c r="H1097" s="244">
        <v>2</v>
      </c>
      <c r="I1097" s="245"/>
      <c r="J1097" s="241"/>
      <c r="K1097" s="241"/>
      <c r="L1097" s="246"/>
      <c r="M1097" s="247"/>
      <c r="N1097" s="248"/>
      <c r="O1097" s="248"/>
      <c r="P1097" s="248"/>
      <c r="Q1097" s="248"/>
      <c r="R1097" s="248"/>
      <c r="S1097" s="248"/>
      <c r="T1097" s="249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0" t="s">
        <v>145</v>
      </c>
      <c r="AU1097" s="250" t="s">
        <v>143</v>
      </c>
      <c r="AV1097" s="14" t="s">
        <v>143</v>
      </c>
      <c r="AW1097" s="14" t="s">
        <v>30</v>
      </c>
      <c r="AX1097" s="14" t="s">
        <v>73</v>
      </c>
      <c r="AY1097" s="250" t="s">
        <v>135</v>
      </c>
    </row>
    <row r="1098" s="13" customFormat="1">
      <c r="A1098" s="13"/>
      <c r="B1098" s="229"/>
      <c r="C1098" s="230"/>
      <c r="D1098" s="231" t="s">
        <v>145</v>
      </c>
      <c r="E1098" s="232" t="s">
        <v>1</v>
      </c>
      <c r="F1098" s="233" t="s">
        <v>184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145</v>
      </c>
      <c r="AU1098" s="239" t="s">
        <v>143</v>
      </c>
      <c r="AV1098" s="13" t="s">
        <v>81</v>
      </c>
      <c r="AW1098" s="13" t="s">
        <v>30</v>
      </c>
      <c r="AX1098" s="13" t="s">
        <v>73</v>
      </c>
      <c r="AY1098" s="239" t="s">
        <v>135</v>
      </c>
    </row>
    <row r="1099" s="14" customFormat="1">
      <c r="A1099" s="14"/>
      <c r="B1099" s="240"/>
      <c r="C1099" s="241"/>
      <c r="D1099" s="231" t="s">
        <v>145</v>
      </c>
      <c r="E1099" s="242" t="s">
        <v>1</v>
      </c>
      <c r="F1099" s="243" t="s">
        <v>143</v>
      </c>
      <c r="G1099" s="241"/>
      <c r="H1099" s="244">
        <v>2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145</v>
      </c>
      <c r="AU1099" s="250" t="s">
        <v>143</v>
      </c>
      <c r="AV1099" s="14" t="s">
        <v>143</v>
      </c>
      <c r="AW1099" s="14" t="s">
        <v>30</v>
      </c>
      <c r="AX1099" s="14" t="s">
        <v>73</v>
      </c>
      <c r="AY1099" s="250" t="s">
        <v>135</v>
      </c>
    </row>
    <row r="1100" s="13" customFormat="1">
      <c r="A1100" s="13"/>
      <c r="B1100" s="229"/>
      <c r="C1100" s="230"/>
      <c r="D1100" s="231" t="s">
        <v>145</v>
      </c>
      <c r="E1100" s="232" t="s">
        <v>1</v>
      </c>
      <c r="F1100" s="233" t="s">
        <v>180</v>
      </c>
      <c r="G1100" s="230"/>
      <c r="H1100" s="232" t="s">
        <v>1</v>
      </c>
      <c r="I1100" s="234"/>
      <c r="J1100" s="230"/>
      <c r="K1100" s="230"/>
      <c r="L1100" s="235"/>
      <c r="M1100" s="236"/>
      <c r="N1100" s="237"/>
      <c r="O1100" s="237"/>
      <c r="P1100" s="237"/>
      <c r="Q1100" s="237"/>
      <c r="R1100" s="237"/>
      <c r="S1100" s="237"/>
      <c r="T1100" s="238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9" t="s">
        <v>145</v>
      </c>
      <c r="AU1100" s="239" t="s">
        <v>143</v>
      </c>
      <c r="AV1100" s="13" t="s">
        <v>81</v>
      </c>
      <c r="AW1100" s="13" t="s">
        <v>30</v>
      </c>
      <c r="AX1100" s="13" t="s">
        <v>73</v>
      </c>
      <c r="AY1100" s="239" t="s">
        <v>135</v>
      </c>
    </row>
    <row r="1101" s="14" customFormat="1">
      <c r="A1101" s="14"/>
      <c r="B1101" s="240"/>
      <c r="C1101" s="241"/>
      <c r="D1101" s="231" t="s">
        <v>145</v>
      </c>
      <c r="E1101" s="242" t="s">
        <v>1</v>
      </c>
      <c r="F1101" s="243" t="s">
        <v>143</v>
      </c>
      <c r="G1101" s="241"/>
      <c r="H1101" s="244">
        <v>2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145</v>
      </c>
      <c r="AU1101" s="250" t="s">
        <v>143</v>
      </c>
      <c r="AV1101" s="14" t="s">
        <v>143</v>
      </c>
      <c r="AW1101" s="14" t="s">
        <v>30</v>
      </c>
      <c r="AX1101" s="14" t="s">
        <v>73</v>
      </c>
      <c r="AY1101" s="250" t="s">
        <v>135</v>
      </c>
    </row>
    <row r="1102" s="13" customFormat="1">
      <c r="A1102" s="13"/>
      <c r="B1102" s="229"/>
      <c r="C1102" s="230"/>
      <c r="D1102" s="231" t="s">
        <v>145</v>
      </c>
      <c r="E1102" s="232" t="s">
        <v>1</v>
      </c>
      <c r="F1102" s="233" t="s">
        <v>1054</v>
      </c>
      <c r="G1102" s="230"/>
      <c r="H1102" s="232" t="s">
        <v>1</v>
      </c>
      <c r="I1102" s="234"/>
      <c r="J1102" s="230"/>
      <c r="K1102" s="230"/>
      <c r="L1102" s="235"/>
      <c r="M1102" s="236"/>
      <c r="N1102" s="237"/>
      <c r="O1102" s="237"/>
      <c r="P1102" s="237"/>
      <c r="Q1102" s="237"/>
      <c r="R1102" s="237"/>
      <c r="S1102" s="237"/>
      <c r="T1102" s="238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9" t="s">
        <v>145</v>
      </c>
      <c r="AU1102" s="239" t="s">
        <v>143</v>
      </c>
      <c r="AV1102" s="13" t="s">
        <v>81</v>
      </c>
      <c r="AW1102" s="13" t="s">
        <v>30</v>
      </c>
      <c r="AX1102" s="13" t="s">
        <v>73</v>
      </c>
      <c r="AY1102" s="239" t="s">
        <v>135</v>
      </c>
    </row>
    <row r="1103" s="14" customFormat="1">
      <c r="A1103" s="14"/>
      <c r="B1103" s="240"/>
      <c r="C1103" s="241"/>
      <c r="D1103" s="231" t="s">
        <v>145</v>
      </c>
      <c r="E1103" s="242" t="s">
        <v>1</v>
      </c>
      <c r="F1103" s="243" t="s">
        <v>73</v>
      </c>
      <c r="G1103" s="241"/>
      <c r="H1103" s="244">
        <v>0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145</v>
      </c>
      <c r="AU1103" s="250" t="s">
        <v>143</v>
      </c>
      <c r="AV1103" s="14" t="s">
        <v>143</v>
      </c>
      <c r="AW1103" s="14" t="s">
        <v>30</v>
      </c>
      <c r="AX1103" s="14" t="s">
        <v>73</v>
      </c>
      <c r="AY1103" s="250" t="s">
        <v>135</v>
      </c>
    </row>
    <row r="1104" s="13" customFormat="1">
      <c r="A1104" s="13"/>
      <c r="B1104" s="229"/>
      <c r="C1104" s="230"/>
      <c r="D1104" s="231" t="s">
        <v>145</v>
      </c>
      <c r="E1104" s="232" t="s">
        <v>1</v>
      </c>
      <c r="F1104" s="233" t="s">
        <v>178</v>
      </c>
      <c r="G1104" s="230"/>
      <c r="H1104" s="232" t="s">
        <v>1</v>
      </c>
      <c r="I1104" s="234"/>
      <c r="J1104" s="230"/>
      <c r="K1104" s="230"/>
      <c r="L1104" s="235"/>
      <c r="M1104" s="236"/>
      <c r="N1104" s="237"/>
      <c r="O1104" s="237"/>
      <c r="P1104" s="237"/>
      <c r="Q1104" s="237"/>
      <c r="R1104" s="237"/>
      <c r="S1104" s="237"/>
      <c r="T1104" s="23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9" t="s">
        <v>145</v>
      </c>
      <c r="AU1104" s="239" t="s">
        <v>143</v>
      </c>
      <c r="AV1104" s="13" t="s">
        <v>81</v>
      </c>
      <c r="AW1104" s="13" t="s">
        <v>30</v>
      </c>
      <c r="AX1104" s="13" t="s">
        <v>73</v>
      </c>
      <c r="AY1104" s="239" t="s">
        <v>135</v>
      </c>
    </row>
    <row r="1105" s="14" customFormat="1">
      <c r="A1105" s="14"/>
      <c r="B1105" s="240"/>
      <c r="C1105" s="241"/>
      <c r="D1105" s="231" t="s">
        <v>145</v>
      </c>
      <c r="E1105" s="242" t="s">
        <v>1</v>
      </c>
      <c r="F1105" s="243" t="s">
        <v>73</v>
      </c>
      <c r="G1105" s="241"/>
      <c r="H1105" s="244">
        <v>0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145</v>
      </c>
      <c r="AU1105" s="250" t="s">
        <v>143</v>
      </c>
      <c r="AV1105" s="14" t="s">
        <v>143</v>
      </c>
      <c r="AW1105" s="14" t="s">
        <v>30</v>
      </c>
      <c r="AX1105" s="14" t="s">
        <v>73</v>
      </c>
      <c r="AY1105" s="250" t="s">
        <v>135</v>
      </c>
    </row>
    <row r="1106" s="13" customFormat="1">
      <c r="A1106" s="13"/>
      <c r="B1106" s="229"/>
      <c r="C1106" s="230"/>
      <c r="D1106" s="231" t="s">
        <v>145</v>
      </c>
      <c r="E1106" s="232" t="s">
        <v>1</v>
      </c>
      <c r="F1106" s="233" t="s">
        <v>176</v>
      </c>
      <c r="G1106" s="230"/>
      <c r="H1106" s="232" t="s">
        <v>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9" t="s">
        <v>145</v>
      </c>
      <c r="AU1106" s="239" t="s">
        <v>143</v>
      </c>
      <c r="AV1106" s="13" t="s">
        <v>81</v>
      </c>
      <c r="AW1106" s="13" t="s">
        <v>30</v>
      </c>
      <c r="AX1106" s="13" t="s">
        <v>73</v>
      </c>
      <c r="AY1106" s="239" t="s">
        <v>135</v>
      </c>
    </row>
    <row r="1107" s="14" customFormat="1">
      <c r="A1107" s="14"/>
      <c r="B1107" s="240"/>
      <c r="C1107" s="241"/>
      <c r="D1107" s="231" t="s">
        <v>145</v>
      </c>
      <c r="E1107" s="242" t="s">
        <v>1</v>
      </c>
      <c r="F1107" s="243" t="s">
        <v>73</v>
      </c>
      <c r="G1107" s="241"/>
      <c r="H1107" s="244">
        <v>0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145</v>
      </c>
      <c r="AU1107" s="250" t="s">
        <v>143</v>
      </c>
      <c r="AV1107" s="14" t="s">
        <v>143</v>
      </c>
      <c r="AW1107" s="14" t="s">
        <v>30</v>
      </c>
      <c r="AX1107" s="14" t="s">
        <v>73</v>
      </c>
      <c r="AY1107" s="250" t="s">
        <v>135</v>
      </c>
    </row>
    <row r="1108" s="13" customFormat="1">
      <c r="A1108" s="13"/>
      <c r="B1108" s="229"/>
      <c r="C1108" s="230"/>
      <c r="D1108" s="231" t="s">
        <v>145</v>
      </c>
      <c r="E1108" s="232" t="s">
        <v>1</v>
      </c>
      <c r="F1108" s="233" t="s">
        <v>174</v>
      </c>
      <c r="G1108" s="230"/>
      <c r="H1108" s="232" t="s">
        <v>1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9" t="s">
        <v>145</v>
      </c>
      <c r="AU1108" s="239" t="s">
        <v>143</v>
      </c>
      <c r="AV1108" s="13" t="s">
        <v>81</v>
      </c>
      <c r="AW1108" s="13" t="s">
        <v>30</v>
      </c>
      <c r="AX1108" s="13" t="s">
        <v>73</v>
      </c>
      <c r="AY1108" s="239" t="s">
        <v>135</v>
      </c>
    </row>
    <row r="1109" s="14" customFormat="1">
      <c r="A1109" s="14"/>
      <c r="B1109" s="240"/>
      <c r="C1109" s="241"/>
      <c r="D1109" s="231" t="s">
        <v>145</v>
      </c>
      <c r="E1109" s="242" t="s">
        <v>1</v>
      </c>
      <c r="F1109" s="243" t="s">
        <v>73</v>
      </c>
      <c r="G1109" s="241"/>
      <c r="H1109" s="244">
        <v>0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145</v>
      </c>
      <c r="AU1109" s="250" t="s">
        <v>143</v>
      </c>
      <c r="AV1109" s="14" t="s">
        <v>143</v>
      </c>
      <c r="AW1109" s="14" t="s">
        <v>30</v>
      </c>
      <c r="AX1109" s="14" t="s">
        <v>73</v>
      </c>
      <c r="AY1109" s="250" t="s">
        <v>135</v>
      </c>
    </row>
    <row r="1110" s="15" customFormat="1">
      <c r="A1110" s="15"/>
      <c r="B1110" s="251"/>
      <c r="C1110" s="252"/>
      <c r="D1110" s="231" t="s">
        <v>145</v>
      </c>
      <c r="E1110" s="253" t="s">
        <v>1</v>
      </c>
      <c r="F1110" s="254" t="s">
        <v>153</v>
      </c>
      <c r="G1110" s="252"/>
      <c r="H1110" s="255">
        <v>8</v>
      </c>
      <c r="I1110" s="256"/>
      <c r="J1110" s="252"/>
      <c r="K1110" s="252"/>
      <c r="L1110" s="257"/>
      <c r="M1110" s="258"/>
      <c r="N1110" s="259"/>
      <c r="O1110" s="259"/>
      <c r="P1110" s="259"/>
      <c r="Q1110" s="259"/>
      <c r="R1110" s="259"/>
      <c r="S1110" s="259"/>
      <c r="T1110" s="260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T1110" s="261" t="s">
        <v>145</v>
      </c>
      <c r="AU1110" s="261" t="s">
        <v>143</v>
      </c>
      <c r="AV1110" s="15" t="s">
        <v>142</v>
      </c>
      <c r="AW1110" s="15" t="s">
        <v>30</v>
      </c>
      <c r="AX1110" s="15" t="s">
        <v>81</v>
      </c>
      <c r="AY1110" s="261" t="s">
        <v>135</v>
      </c>
    </row>
    <row r="1111" s="2" customFormat="1" ht="24.15" customHeight="1">
      <c r="A1111" s="38"/>
      <c r="B1111" s="39"/>
      <c r="C1111" s="215" t="s">
        <v>1082</v>
      </c>
      <c r="D1111" s="215" t="s">
        <v>138</v>
      </c>
      <c r="E1111" s="216" t="s">
        <v>1083</v>
      </c>
      <c r="F1111" s="217" t="s">
        <v>1084</v>
      </c>
      <c r="G1111" s="218" t="s">
        <v>164</v>
      </c>
      <c r="H1111" s="219">
        <v>1</v>
      </c>
      <c r="I1111" s="220"/>
      <c r="J1111" s="221">
        <f>ROUND(I1111*H1111,2)</f>
        <v>0</v>
      </c>
      <c r="K1111" s="222"/>
      <c r="L1111" s="44"/>
      <c r="M1111" s="223" t="s">
        <v>1</v>
      </c>
      <c r="N1111" s="224" t="s">
        <v>39</v>
      </c>
      <c r="O1111" s="91"/>
      <c r="P1111" s="225">
        <f>O1111*H1111</f>
        <v>0</v>
      </c>
      <c r="Q1111" s="225">
        <v>0</v>
      </c>
      <c r="R1111" s="225">
        <f>Q1111*H1111</f>
        <v>0</v>
      </c>
      <c r="S1111" s="225">
        <v>0</v>
      </c>
      <c r="T1111" s="226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263</v>
      </c>
      <c r="AT1111" s="227" t="s">
        <v>138</v>
      </c>
      <c r="AU1111" s="227" t="s">
        <v>143</v>
      </c>
      <c r="AY1111" s="17" t="s">
        <v>135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143</v>
      </c>
      <c r="BK1111" s="228">
        <f>ROUND(I1111*H1111,2)</f>
        <v>0</v>
      </c>
      <c r="BL1111" s="17" t="s">
        <v>263</v>
      </c>
      <c r="BM1111" s="227" t="s">
        <v>1085</v>
      </c>
    </row>
    <row r="1112" s="13" customFormat="1">
      <c r="A1112" s="13"/>
      <c r="B1112" s="229"/>
      <c r="C1112" s="230"/>
      <c r="D1112" s="231" t="s">
        <v>145</v>
      </c>
      <c r="E1112" s="232" t="s">
        <v>1</v>
      </c>
      <c r="F1112" s="233" t="s">
        <v>1086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145</v>
      </c>
      <c r="AU1112" s="239" t="s">
        <v>143</v>
      </c>
      <c r="AV1112" s="13" t="s">
        <v>81</v>
      </c>
      <c r="AW1112" s="13" t="s">
        <v>30</v>
      </c>
      <c r="AX1112" s="13" t="s">
        <v>73</v>
      </c>
      <c r="AY1112" s="239" t="s">
        <v>135</v>
      </c>
    </row>
    <row r="1113" s="14" customFormat="1">
      <c r="A1113" s="14"/>
      <c r="B1113" s="240"/>
      <c r="C1113" s="241"/>
      <c r="D1113" s="231" t="s">
        <v>145</v>
      </c>
      <c r="E1113" s="242" t="s">
        <v>1</v>
      </c>
      <c r="F1113" s="243" t="s">
        <v>81</v>
      </c>
      <c r="G1113" s="241"/>
      <c r="H1113" s="244">
        <v>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145</v>
      </c>
      <c r="AU1113" s="250" t="s">
        <v>143</v>
      </c>
      <c r="AV1113" s="14" t="s">
        <v>143</v>
      </c>
      <c r="AW1113" s="14" t="s">
        <v>30</v>
      </c>
      <c r="AX1113" s="14" t="s">
        <v>73</v>
      </c>
      <c r="AY1113" s="250" t="s">
        <v>135</v>
      </c>
    </row>
    <row r="1114" s="15" customFormat="1">
      <c r="A1114" s="15"/>
      <c r="B1114" s="251"/>
      <c r="C1114" s="252"/>
      <c r="D1114" s="231" t="s">
        <v>145</v>
      </c>
      <c r="E1114" s="253" t="s">
        <v>1</v>
      </c>
      <c r="F1114" s="254" t="s">
        <v>153</v>
      </c>
      <c r="G1114" s="252"/>
      <c r="H1114" s="255">
        <v>1</v>
      </c>
      <c r="I1114" s="256"/>
      <c r="J1114" s="252"/>
      <c r="K1114" s="252"/>
      <c r="L1114" s="257"/>
      <c r="M1114" s="258"/>
      <c r="N1114" s="259"/>
      <c r="O1114" s="259"/>
      <c r="P1114" s="259"/>
      <c r="Q1114" s="259"/>
      <c r="R1114" s="259"/>
      <c r="S1114" s="259"/>
      <c r="T1114" s="260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61" t="s">
        <v>145</v>
      </c>
      <c r="AU1114" s="261" t="s">
        <v>143</v>
      </c>
      <c r="AV1114" s="15" t="s">
        <v>142</v>
      </c>
      <c r="AW1114" s="15" t="s">
        <v>30</v>
      </c>
      <c r="AX1114" s="15" t="s">
        <v>81</v>
      </c>
      <c r="AY1114" s="261" t="s">
        <v>135</v>
      </c>
    </row>
    <row r="1115" s="2" customFormat="1" ht="24.15" customHeight="1">
      <c r="A1115" s="38"/>
      <c r="B1115" s="39"/>
      <c r="C1115" s="262" t="s">
        <v>1087</v>
      </c>
      <c r="D1115" s="262" t="s">
        <v>413</v>
      </c>
      <c r="E1115" s="263" t="s">
        <v>1088</v>
      </c>
      <c r="F1115" s="264" t="s">
        <v>1089</v>
      </c>
      <c r="G1115" s="265" t="s">
        <v>164</v>
      </c>
      <c r="H1115" s="266">
        <v>1</v>
      </c>
      <c r="I1115" s="267"/>
      <c r="J1115" s="268">
        <f>ROUND(I1115*H1115,2)</f>
        <v>0</v>
      </c>
      <c r="K1115" s="269"/>
      <c r="L1115" s="270"/>
      <c r="M1115" s="271" t="s">
        <v>1</v>
      </c>
      <c r="N1115" s="272" t="s">
        <v>39</v>
      </c>
      <c r="O1115" s="91"/>
      <c r="P1115" s="225">
        <f>O1115*H1115</f>
        <v>0</v>
      </c>
      <c r="Q1115" s="225">
        <v>0.00038999999999999999</v>
      </c>
      <c r="R1115" s="225">
        <f>Q1115*H1115</f>
        <v>0.00038999999999999999</v>
      </c>
      <c r="S1115" s="225">
        <v>0</v>
      </c>
      <c r="T1115" s="226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347</v>
      </c>
      <c r="AT1115" s="227" t="s">
        <v>413</v>
      </c>
      <c r="AU1115" s="227" t="s">
        <v>143</v>
      </c>
      <c r="AY1115" s="17" t="s">
        <v>135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143</v>
      </c>
      <c r="BK1115" s="228">
        <f>ROUND(I1115*H1115,2)</f>
        <v>0</v>
      </c>
      <c r="BL1115" s="17" t="s">
        <v>263</v>
      </c>
      <c r="BM1115" s="227" t="s">
        <v>1090</v>
      </c>
    </row>
    <row r="1116" s="14" customFormat="1">
      <c r="A1116" s="14"/>
      <c r="B1116" s="240"/>
      <c r="C1116" s="241"/>
      <c r="D1116" s="231" t="s">
        <v>145</v>
      </c>
      <c r="E1116" s="242" t="s">
        <v>1</v>
      </c>
      <c r="F1116" s="243" t="s">
        <v>81</v>
      </c>
      <c r="G1116" s="241"/>
      <c r="H1116" s="244">
        <v>1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145</v>
      </c>
      <c r="AU1116" s="250" t="s">
        <v>143</v>
      </c>
      <c r="AV1116" s="14" t="s">
        <v>143</v>
      </c>
      <c r="AW1116" s="14" t="s">
        <v>30</v>
      </c>
      <c r="AX1116" s="14" t="s">
        <v>81</v>
      </c>
      <c r="AY1116" s="250" t="s">
        <v>135</v>
      </c>
    </row>
    <row r="1117" s="2" customFormat="1" ht="33" customHeight="1">
      <c r="A1117" s="38"/>
      <c r="B1117" s="39"/>
      <c r="C1117" s="215" t="s">
        <v>1091</v>
      </c>
      <c r="D1117" s="215" t="s">
        <v>138</v>
      </c>
      <c r="E1117" s="216" t="s">
        <v>1092</v>
      </c>
      <c r="F1117" s="217" t="s">
        <v>1093</v>
      </c>
      <c r="G1117" s="218" t="s">
        <v>164</v>
      </c>
      <c r="H1117" s="219">
        <v>12</v>
      </c>
      <c r="I1117" s="220"/>
      <c r="J1117" s="221">
        <f>ROUND(I1117*H1117,2)</f>
        <v>0</v>
      </c>
      <c r="K1117" s="222"/>
      <c r="L1117" s="44"/>
      <c r="M1117" s="223" t="s">
        <v>1</v>
      </c>
      <c r="N1117" s="224" t="s">
        <v>39</v>
      </c>
      <c r="O1117" s="91"/>
      <c r="P1117" s="225">
        <f>O1117*H1117</f>
        <v>0</v>
      </c>
      <c r="Q1117" s="225">
        <v>0</v>
      </c>
      <c r="R1117" s="225">
        <f>Q1117*H1117</f>
        <v>0</v>
      </c>
      <c r="S1117" s="225">
        <v>5.0000000000000002E-05</v>
      </c>
      <c r="T1117" s="226">
        <f>S1117*H1117</f>
        <v>0.00060000000000000006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27" t="s">
        <v>263</v>
      </c>
      <c r="AT1117" s="227" t="s">
        <v>138</v>
      </c>
      <c r="AU1117" s="227" t="s">
        <v>143</v>
      </c>
      <c r="AY1117" s="17" t="s">
        <v>135</v>
      </c>
      <c r="BE1117" s="228">
        <f>IF(N1117="základní",J1117,0)</f>
        <v>0</v>
      </c>
      <c r="BF1117" s="228">
        <f>IF(N1117="snížená",J1117,0)</f>
        <v>0</v>
      </c>
      <c r="BG1117" s="228">
        <f>IF(N1117="zákl. přenesená",J1117,0)</f>
        <v>0</v>
      </c>
      <c r="BH1117" s="228">
        <f>IF(N1117="sníž. přenesená",J1117,0)</f>
        <v>0</v>
      </c>
      <c r="BI1117" s="228">
        <f>IF(N1117="nulová",J1117,0)</f>
        <v>0</v>
      </c>
      <c r="BJ1117" s="17" t="s">
        <v>143</v>
      </c>
      <c r="BK1117" s="228">
        <f>ROUND(I1117*H1117,2)</f>
        <v>0</v>
      </c>
      <c r="BL1117" s="17" t="s">
        <v>263</v>
      </c>
      <c r="BM1117" s="227" t="s">
        <v>1094</v>
      </c>
    </row>
    <row r="1118" s="13" customFormat="1">
      <c r="A1118" s="13"/>
      <c r="B1118" s="229"/>
      <c r="C1118" s="230"/>
      <c r="D1118" s="231" t="s">
        <v>145</v>
      </c>
      <c r="E1118" s="232" t="s">
        <v>1</v>
      </c>
      <c r="F1118" s="233" t="s">
        <v>186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145</v>
      </c>
      <c r="AU1118" s="239" t="s">
        <v>143</v>
      </c>
      <c r="AV1118" s="13" t="s">
        <v>81</v>
      </c>
      <c r="AW1118" s="13" t="s">
        <v>30</v>
      </c>
      <c r="AX1118" s="13" t="s">
        <v>73</v>
      </c>
      <c r="AY1118" s="239" t="s">
        <v>135</v>
      </c>
    </row>
    <row r="1119" s="14" customFormat="1">
      <c r="A1119" s="14"/>
      <c r="B1119" s="240"/>
      <c r="C1119" s="241"/>
      <c r="D1119" s="231" t="s">
        <v>145</v>
      </c>
      <c r="E1119" s="242" t="s">
        <v>1</v>
      </c>
      <c r="F1119" s="243" t="s">
        <v>136</v>
      </c>
      <c r="G1119" s="241"/>
      <c r="H1119" s="244">
        <v>3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145</v>
      </c>
      <c r="AU1119" s="250" t="s">
        <v>143</v>
      </c>
      <c r="AV1119" s="14" t="s">
        <v>143</v>
      </c>
      <c r="AW1119" s="14" t="s">
        <v>30</v>
      </c>
      <c r="AX1119" s="14" t="s">
        <v>73</v>
      </c>
      <c r="AY1119" s="250" t="s">
        <v>135</v>
      </c>
    </row>
    <row r="1120" s="13" customFormat="1">
      <c r="A1120" s="13"/>
      <c r="B1120" s="229"/>
      <c r="C1120" s="230"/>
      <c r="D1120" s="231" t="s">
        <v>145</v>
      </c>
      <c r="E1120" s="232" t="s">
        <v>1</v>
      </c>
      <c r="F1120" s="233" t="s">
        <v>188</v>
      </c>
      <c r="G1120" s="230"/>
      <c r="H1120" s="232" t="s">
        <v>1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9" t="s">
        <v>145</v>
      </c>
      <c r="AU1120" s="239" t="s">
        <v>143</v>
      </c>
      <c r="AV1120" s="13" t="s">
        <v>81</v>
      </c>
      <c r="AW1120" s="13" t="s">
        <v>30</v>
      </c>
      <c r="AX1120" s="13" t="s">
        <v>73</v>
      </c>
      <c r="AY1120" s="239" t="s">
        <v>135</v>
      </c>
    </row>
    <row r="1121" s="14" customFormat="1">
      <c r="A1121" s="14"/>
      <c r="B1121" s="240"/>
      <c r="C1121" s="241"/>
      <c r="D1121" s="231" t="s">
        <v>145</v>
      </c>
      <c r="E1121" s="242" t="s">
        <v>1</v>
      </c>
      <c r="F1121" s="243" t="s">
        <v>143</v>
      </c>
      <c r="G1121" s="241"/>
      <c r="H1121" s="244">
        <v>2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145</v>
      </c>
      <c r="AU1121" s="250" t="s">
        <v>143</v>
      </c>
      <c r="AV1121" s="14" t="s">
        <v>143</v>
      </c>
      <c r="AW1121" s="14" t="s">
        <v>30</v>
      </c>
      <c r="AX1121" s="14" t="s">
        <v>73</v>
      </c>
      <c r="AY1121" s="250" t="s">
        <v>135</v>
      </c>
    </row>
    <row r="1122" s="13" customFormat="1">
      <c r="A1122" s="13"/>
      <c r="B1122" s="229"/>
      <c r="C1122" s="230"/>
      <c r="D1122" s="231" t="s">
        <v>145</v>
      </c>
      <c r="E1122" s="232" t="s">
        <v>1</v>
      </c>
      <c r="F1122" s="233" t="s">
        <v>184</v>
      </c>
      <c r="G1122" s="230"/>
      <c r="H1122" s="232" t="s">
        <v>1</v>
      </c>
      <c r="I1122" s="234"/>
      <c r="J1122" s="230"/>
      <c r="K1122" s="230"/>
      <c r="L1122" s="235"/>
      <c r="M1122" s="236"/>
      <c r="N1122" s="237"/>
      <c r="O1122" s="237"/>
      <c r="P1122" s="237"/>
      <c r="Q1122" s="237"/>
      <c r="R1122" s="237"/>
      <c r="S1122" s="237"/>
      <c r="T1122" s="238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9" t="s">
        <v>145</v>
      </c>
      <c r="AU1122" s="239" t="s">
        <v>143</v>
      </c>
      <c r="AV1122" s="13" t="s">
        <v>81</v>
      </c>
      <c r="AW1122" s="13" t="s">
        <v>30</v>
      </c>
      <c r="AX1122" s="13" t="s">
        <v>73</v>
      </c>
      <c r="AY1122" s="239" t="s">
        <v>135</v>
      </c>
    </row>
    <row r="1123" s="14" customFormat="1">
      <c r="A1123" s="14"/>
      <c r="B1123" s="240"/>
      <c r="C1123" s="241"/>
      <c r="D1123" s="231" t="s">
        <v>145</v>
      </c>
      <c r="E1123" s="242" t="s">
        <v>1</v>
      </c>
      <c r="F1123" s="243" t="s">
        <v>73</v>
      </c>
      <c r="G1123" s="241"/>
      <c r="H1123" s="244">
        <v>0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0" t="s">
        <v>145</v>
      </c>
      <c r="AU1123" s="250" t="s">
        <v>143</v>
      </c>
      <c r="AV1123" s="14" t="s">
        <v>143</v>
      </c>
      <c r="AW1123" s="14" t="s">
        <v>30</v>
      </c>
      <c r="AX1123" s="14" t="s">
        <v>73</v>
      </c>
      <c r="AY1123" s="250" t="s">
        <v>135</v>
      </c>
    </row>
    <row r="1124" s="13" customFormat="1">
      <c r="A1124" s="13"/>
      <c r="B1124" s="229"/>
      <c r="C1124" s="230"/>
      <c r="D1124" s="231" t="s">
        <v>145</v>
      </c>
      <c r="E1124" s="232" t="s">
        <v>1</v>
      </c>
      <c r="F1124" s="233" t="s">
        <v>909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145</v>
      </c>
      <c r="AU1124" s="239" t="s">
        <v>143</v>
      </c>
      <c r="AV1124" s="13" t="s">
        <v>81</v>
      </c>
      <c r="AW1124" s="13" t="s">
        <v>30</v>
      </c>
      <c r="AX1124" s="13" t="s">
        <v>73</v>
      </c>
      <c r="AY1124" s="239" t="s">
        <v>135</v>
      </c>
    </row>
    <row r="1125" s="14" customFormat="1">
      <c r="A1125" s="14"/>
      <c r="B1125" s="240"/>
      <c r="C1125" s="241"/>
      <c r="D1125" s="231" t="s">
        <v>145</v>
      </c>
      <c r="E1125" s="242" t="s">
        <v>1</v>
      </c>
      <c r="F1125" s="243" t="s">
        <v>142</v>
      </c>
      <c r="G1125" s="241"/>
      <c r="H1125" s="244">
        <v>4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145</v>
      </c>
      <c r="AU1125" s="250" t="s">
        <v>143</v>
      </c>
      <c r="AV1125" s="14" t="s">
        <v>143</v>
      </c>
      <c r="AW1125" s="14" t="s">
        <v>30</v>
      </c>
      <c r="AX1125" s="14" t="s">
        <v>73</v>
      </c>
      <c r="AY1125" s="250" t="s">
        <v>135</v>
      </c>
    </row>
    <row r="1126" s="13" customFormat="1">
      <c r="A1126" s="13"/>
      <c r="B1126" s="229"/>
      <c r="C1126" s="230"/>
      <c r="D1126" s="231" t="s">
        <v>145</v>
      </c>
      <c r="E1126" s="232" t="s">
        <v>1</v>
      </c>
      <c r="F1126" s="233" t="s">
        <v>1054</v>
      </c>
      <c r="G1126" s="230"/>
      <c r="H1126" s="232" t="s">
        <v>1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9" t="s">
        <v>145</v>
      </c>
      <c r="AU1126" s="239" t="s">
        <v>143</v>
      </c>
      <c r="AV1126" s="13" t="s">
        <v>81</v>
      </c>
      <c r="AW1126" s="13" t="s">
        <v>30</v>
      </c>
      <c r="AX1126" s="13" t="s">
        <v>73</v>
      </c>
      <c r="AY1126" s="239" t="s">
        <v>135</v>
      </c>
    </row>
    <row r="1127" s="14" customFormat="1">
      <c r="A1127" s="14"/>
      <c r="B1127" s="240"/>
      <c r="C1127" s="241"/>
      <c r="D1127" s="231" t="s">
        <v>145</v>
      </c>
      <c r="E1127" s="242" t="s">
        <v>1</v>
      </c>
      <c r="F1127" s="243" t="s">
        <v>81</v>
      </c>
      <c r="G1127" s="241"/>
      <c r="H1127" s="244">
        <v>1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145</v>
      </c>
      <c r="AU1127" s="250" t="s">
        <v>143</v>
      </c>
      <c r="AV1127" s="14" t="s">
        <v>143</v>
      </c>
      <c r="AW1127" s="14" t="s">
        <v>30</v>
      </c>
      <c r="AX1127" s="14" t="s">
        <v>73</v>
      </c>
      <c r="AY1127" s="250" t="s">
        <v>135</v>
      </c>
    </row>
    <row r="1128" s="13" customFormat="1">
      <c r="A1128" s="13"/>
      <c r="B1128" s="229"/>
      <c r="C1128" s="230"/>
      <c r="D1128" s="231" t="s">
        <v>145</v>
      </c>
      <c r="E1128" s="232" t="s">
        <v>1</v>
      </c>
      <c r="F1128" s="233" t="s">
        <v>307</v>
      </c>
      <c r="G1128" s="230"/>
      <c r="H1128" s="232" t="s">
        <v>1</v>
      </c>
      <c r="I1128" s="234"/>
      <c r="J1128" s="230"/>
      <c r="K1128" s="230"/>
      <c r="L1128" s="235"/>
      <c r="M1128" s="236"/>
      <c r="N1128" s="237"/>
      <c r="O1128" s="237"/>
      <c r="P1128" s="237"/>
      <c r="Q1128" s="237"/>
      <c r="R1128" s="237"/>
      <c r="S1128" s="237"/>
      <c r="T1128" s="238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9" t="s">
        <v>145</v>
      </c>
      <c r="AU1128" s="239" t="s">
        <v>143</v>
      </c>
      <c r="AV1128" s="13" t="s">
        <v>81</v>
      </c>
      <c r="AW1128" s="13" t="s">
        <v>30</v>
      </c>
      <c r="AX1128" s="13" t="s">
        <v>73</v>
      </c>
      <c r="AY1128" s="239" t="s">
        <v>135</v>
      </c>
    </row>
    <row r="1129" s="14" customFormat="1">
      <c r="A1129" s="14"/>
      <c r="B1129" s="240"/>
      <c r="C1129" s="241"/>
      <c r="D1129" s="231" t="s">
        <v>145</v>
      </c>
      <c r="E1129" s="242" t="s">
        <v>1</v>
      </c>
      <c r="F1129" s="243" t="s">
        <v>73</v>
      </c>
      <c r="G1129" s="241"/>
      <c r="H1129" s="244">
        <v>0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0" t="s">
        <v>145</v>
      </c>
      <c r="AU1129" s="250" t="s">
        <v>143</v>
      </c>
      <c r="AV1129" s="14" t="s">
        <v>143</v>
      </c>
      <c r="AW1129" s="14" t="s">
        <v>30</v>
      </c>
      <c r="AX1129" s="14" t="s">
        <v>73</v>
      </c>
      <c r="AY1129" s="250" t="s">
        <v>135</v>
      </c>
    </row>
    <row r="1130" s="13" customFormat="1">
      <c r="A1130" s="13"/>
      <c r="B1130" s="229"/>
      <c r="C1130" s="230"/>
      <c r="D1130" s="231" t="s">
        <v>145</v>
      </c>
      <c r="E1130" s="232" t="s">
        <v>1</v>
      </c>
      <c r="F1130" s="233" t="s">
        <v>176</v>
      </c>
      <c r="G1130" s="230"/>
      <c r="H1130" s="232" t="s">
        <v>1</v>
      </c>
      <c r="I1130" s="234"/>
      <c r="J1130" s="230"/>
      <c r="K1130" s="230"/>
      <c r="L1130" s="235"/>
      <c r="M1130" s="236"/>
      <c r="N1130" s="237"/>
      <c r="O1130" s="237"/>
      <c r="P1130" s="237"/>
      <c r="Q1130" s="237"/>
      <c r="R1130" s="237"/>
      <c r="S1130" s="237"/>
      <c r="T1130" s="238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9" t="s">
        <v>145</v>
      </c>
      <c r="AU1130" s="239" t="s">
        <v>143</v>
      </c>
      <c r="AV1130" s="13" t="s">
        <v>81</v>
      </c>
      <c r="AW1130" s="13" t="s">
        <v>30</v>
      </c>
      <c r="AX1130" s="13" t="s">
        <v>73</v>
      </c>
      <c r="AY1130" s="239" t="s">
        <v>135</v>
      </c>
    </row>
    <row r="1131" s="14" customFormat="1">
      <c r="A1131" s="14"/>
      <c r="B1131" s="240"/>
      <c r="C1131" s="241"/>
      <c r="D1131" s="231" t="s">
        <v>145</v>
      </c>
      <c r="E1131" s="242" t="s">
        <v>1</v>
      </c>
      <c r="F1131" s="243" t="s">
        <v>81</v>
      </c>
      <c r="G1131" s="241"/>
      <c r="H1131" s="244">
        <v>1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145</v>
      </c>
      <c r="AU1131" s="250" t="s">
        <v>143</v>
      </c>
      <c r="AV1131" s="14" t="s">
        <v>143</v>
      </c>
      <c r="AW1131" s="14" t="s">
        <v>30</v>
      </c>
      <c r="AX1131" s="14" t="s">
        <v>73</v>
      </c>
      <c r="AY1131" s="250" t="s">
        <v>135</v>
      </c>
    </row>
    <row r="1132" s="13" customFormat="1">
      <c r="A1132" s="13"/>
      <c r="B1132" s="229"/>
      <c r="C1132" s="230"/>
      <c r="D1132" s="231" t="s">
        <v>145</v>
      </c>
      <c r="E1132" s="232" t="s">
        <v>1</v>
      </c>
      <c r="F1132" s="233" t="s">
        <v>174</v>
      </c>
      <c r="G1132" s="230"/>
      <c r="H1132" s="232" t="s">
        <v>1</v>
      </c>
      <c r="I1132" s="234"/>
      <c r="J1132" s="230"/>
      <c r="K1132" s="230"/>
      <c r="L1132" s="235"/>
      <c r="M1132" s="236"/>
      <c r="N1132" s="237"/>
      <c r="O1132" s="237"/>
      <c r="P1132" s="237"/>
      <c r="Q1132" s="237"/>
      <c r="R1132" s="237"/>
      <c r="S1132" s="237"/>
      <c r="T1132" s="238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9" t="s">
        <v>145</v>
      </c>
      <c r="AU1132" s="239" t="s">
        <v>143</v>
      </c>
      <c r="AV1132" s="13" t="s">
        <v>81</v>
      </c>
      <c r="AW1132" s="13" t="s">
        <v>30</v>
      </c>
      <c r="AX1132" s="13" t="s">
        <v>73</v>
      </c>
      <c r="AY1132" s="239" t="s">
        <v>135</v>
      </c>
    </row>
    <row r="1133" s="14" customFormat="1">
      <c r="A1133" s="14"/>
      <c r="B1133" s="240"/>
      <c r="C1133" s="241"/>
      <c r="D1133" s="231" t="s">
        <v>145</v>
      </c>
      <c r="E1133" s="242" t="s">
        <v>1</v>
      </c>
      <c r="F1133" s="243" t="s">
        <v>81</v>
      </c>
      <c r="G1133" s="241"/>
      <c r="H1133" s="244">
        <v>1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0" t="s">
        <v>145</v>
      </c>
      <c r="AU1133" s="250" t="s">
        <v>143</v>
      </c>
      <c r="AV1133" s="14" t="s">
        <v>143</v>
      </c>
      <c r="AW1133" s="14" t="s">
        <v>30</v>
      </c>
      <c r="AX1133" s="14" t="s">
        <v>73</v>
      </c>
      <c r="AY1133" s="250" t="s">
        <v>135</v>
      </c>
    </row>
    <row r="1134" s="15" customFormat="1">
      <c r="A1134" s="15"/>
      <c r="B1134" s="251"/>
      <c r="C1134" s="252"/>
      <c r="D1134" s="231" t="s">
        <v>145</v>
      </c>
      <c r="E1134" s="253" t="s">
        <v>1</v>
      </c>
      <c r="F1134" s="254" t="s">
        <v>153</v>
      </c>
      <c r="G1134" s="252"/>
      <c r="H1134" s="255">
        <v>12</v>
      </c>
      <c r="I1134" s="256"/>
      <c r="J1134" s="252"/>
      <c r="K1134" s="252"/>
      <c r="L1134" s="257"/>
      <c r="M1134" s="258"/>
      <c r="N1134" s="259"/>
      <c r="O1134" s="259"/>
      <c r="P1134" s="259"/>
      <c r="Q1134" s="259"/>
      <c r="R1134" s="259"/>
      <c r="S1134" s="259"/>
      <c r="T1134" s="260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T1134" s="261" t="s">
        <v>145</v>
      </c>
      <c r="AU1134" s="261" t="s">
        <v>143</v>
      </c>
      <c r="AV1134" s="15" t="s">
        <v>142</v>
      </c>
      <c r="AW1134" s="15" t="s">
        <v>30</v>
      </c>
      <c r="AX1134" s="15" t="s">
        <v>81</v>
      </c>
      <c r="AY1134" s="261" t="s">
        <v>135</v>
      </c>
    </row>
    <row r="1135" s="2" customFormat="1" ht="24.15" customHeight="1">
      <c r="A1135" s="38"/>
      <c r="B1135" s="39"/>
      <c r="C1135" s="215" t="s">
        <v>1095</v>
      </c>
      <c r="D1135" s="215" t="s">
        <v>138</v>
      </c>
      <c r="E1135" s="216" t="s">
        <v>1096</v>
      </c>
      <c r="F1135" s="217" t="s">
        <v>1097</v>
      </c>
      <c r="G1135" s="218" t="s">
        <v>164</v>
      </c>
      <c r="H1135" s="219">
        <v>1</v>
      </c>
      <c r="I1135" s="220"/>
      <c r="J1135" s="221">
        <f>ROUND(I1135*H1135,2)</f>
        <v>0</v>
      </c>
      <c r="K1135" s="222"/>
      <c r="L1135" s="44"/>
      <c r="M1135" s="223" t="s">
        <v>1</v>
      </c>
      <c r="N1135" s="224" t="s">
        <v>39</v>
      </c>
      <c r="O1135" s="91"/>
      <c r="P1135" s="225">
        <f>O1135*H1135</f>
        <v>0</v>
      </c>
      <c r="Q1135" s="225">
        <v>0</v>
      </c>
      <c r="R1135" s="225">
        <f>Q1135*H1135</f>
        <v>0</v>
      </c>
      <c r="S1135" s="225">
        <v>0</v>
      </c>
      <c r="T1135" s="226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27" t="s">
        <v>263</v>
      </c>
      <c r="AT1135" s="227" t="s">
        <v>138</v>
      </c>
      <c r="AU1135" s="227" t="s">
        <v>143</v>
      </c>
      <c r="AY1135" s="17" t="s">
        <v>135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17" t="s">
        <v>143</v>
      </c>
      <c r="BK1135" s="228">
        <f>ROUND(I1135*H1135,2)</f>
        <v>0</v>
      </c>
      <c r="BL1135" s="17" t="s">
        <v>263</v>
      </c>
      <c r="BM1135" s="227" t="s">
        <v>1098</v>
      </c>
    </row>
    <row r="1136" s="13" customFormat="1">
      <c r="A1136" s="13"/>
      <c r="B1136" s="229"/>
      <c r="C1136" s="230"/>
      <c r="D1136" s="231" t="s">
        <v>145</v>
      </c>
      <c r="E1136" s="232" t="s">
        <v>1</v>
      </c>
      <c r="F1136" s="233" t="s">
        <v>1099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145</v>
      </c>
      <c r="AU1136" s="239" t="s">
        <v>143</v>
      </c>
      <c r="AV1136" s="13" t="s">
        <v>81</v>
      </c>
      <c r="AW1136" s="13" t="s">
        <v>30</v>
      </c>
      <c r="AX1136" s="13" t="s">
        <v>73</v>
      </c>
      <c r="AY1136" s="239" t="s">
        <v>135</v>
      </c>
    </row>
    <row r="1137" s="14" customFormat="1">
      <c r="A1137" s="14"/>
      <c r="B1137" s="240"/>
      <c r="C1137" s="241"/>
      <c r="D1137" s="231" t="s">
        <v>145</v>
      </c>
      <c r="E1137" s="242" t="s">
        <v>1</v>
      </c>
      <c r="F1137" s="243" t="s">
        <v>81</v>
      </c>
      <c r="G1137" s="241"/>
      <c r="H1137" s="244">
        <v>1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145</v>
      </c>
      <c r="AU1137" s="250" t="s">
        <v>143</v>
      </c>
      <c r="AV1137" s="14" t="s">
        <v>143</v>
      </c>
      <c r="AW1137" s="14" t="s">
        <v>30</v>
      </c>
      <c r="AX1137" s="14" t="s">
        <v>81</v>
      </c>
      <c r="AY1137" s="250" t="s">
        <v>135</v>
      </c>
    </row>
    <row r="1138" s="2" customFormat="1" ht="21.75" customHeight="1">
      <c r="A1138" s="38"/>
      <c r="B1138" s="39"/>
      <c r="C1138" s="262" t="s">
        <v>1100</v>
      </c>
      <c r="D1138" s="262" t="s">
        <v>413</v>
      </c>
      <c r="E1138" s="263" t="s">
        <v>1101</v>
      </c>
      <c r="F1138" s="264" t="s">
        <v>1102</v>
      </c>
      <c r="G1138" s="265" t="s">
        <v>164</v>
      </c>
      <c r="H1138" s="266">
        <v>1</v>
      </c>
      <c r="I1138" s="267"/>
      <c r="J1138" s="268">
        <f>ROUND(I1138*H1138,2)</f>
        <v>0</v>
      </c>
      <c r="K1138" s="269"/>
      <c r="L1138" s="270"/>
      <c r="M1138" s="271" t="s">
        <v>1</v>
      </c>
      <c r="N1138" s="272" t="s">
        <v>39</v>
      </c>
      <c r="O1138" s="91"/>
      <c r="P1138" s="225">
        <f>O1138*H1138</f>
        <v>0</v>
      </c>
      <c r="Q1138" s="225">
        <v>0.00031</v>
      </c>
      <c r="R1138" s="225">
        <f>Q1138*H1138</f>
        <v>0.00031</v>
      </c>
      <c r="S1138" s="225">
        <v>0</v>
      </c>
      <c r="T1138" s="226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27" t="s">
        <v>347</v>
      </c>
      <c r="AT1138" s="227" t="s">
        <v>413</v>
      </c>
      <c r="AU1138" s="227" t="s">
        <v>143</v>
      </c>
      <c r="AY1138" s="17" t="s">
        <v>135</v>
      </c>
      <c r="BE1138" s="228">
        <f>IF(N1138="základní",J1138,0)</f>
        <v>0</v>
      </c>
      <c r="BF1138" s="228">
        <f>IF(N1138="snížená",J1138,0)</f>
        <v>0</v>
      </c>
      <c r="BG1138" s="228">
        <f>IF(N1138="zákl. přenesená",J1138,0)</f>
        <v>0</v>
      </c>
      <c r="BH1138" s="228">
        <f>IF(N1138="sníž. přenesená",J1138,0)</f>
        <v>0</v>
      </c>
      <c r="BI1138" s="228">
        <f>IF(N1138="nulová",J1138,0)</f>
        <v>0</v>
      </c>
      <c r="BJ1138" s="17" t="s">
        <v>143</v>
      </c>
      <c r="BK1138" s="228">
        <f>ROUND(I1138*H1138,2)</f>
        <v>0</v>
      </c>
      <c r="BL1138" s="17" t="s">
        <v>263</v>
      </c>
      <c r="BM1138" s="227" t="s">
        <v>1103</v>
      </c>
    </row>
    <row r="1139" s="2" customFormat="1" ht="24.15" customHeight="1">
      <c r="A1139" s="38"/>
      <c r="B1139" s="39"/>
      <c r="C1139" s="215" t="s">
        <v>1104</v>
      </c>
      <c r="D1139" s="215" t="s">
        <v>138</v>
      </c>
      <c r="E1139" s="216" t="s">
        <v>1105</v>
      </c>
      <c r="F1139" s="217" t="s">
        <v>1106</v>
      </c>
      <c r="G1139" s="218" t="s">
        <v>164</v>
      </c>
      <c r="H1139" s="219">
        <v>2</v>
      </c>
      <c r="I1139" s="220"/>
      <c r="J1139" s="221">
        <f>ROUND(I1139*H1139,2)</f>
        <v>0</v>
      </c>
      <c r="K1139" s="222"/>
      <c r="L1139" s="44"/>
      <c r="M1139" s="223" t="s">
        <v>1</v>
      </c>
      <c r="N1139" s="224" t="s">
        <v>39</v>
      </c>
      <c r="O1139" s="91"/>
      <c r="P1139" s="225">
        <f>O1139*H1139</f>
        <v>0</v>
      </c>
      <c r="Q1139" s="225">
        <v>0</v>
      </c>
      <c r="R1139" s="225">
        <f>Q1139*H1139</f>
        <v>0</v>
      </c>
      <c r="S1139" s="225">
        <v>0</v>
      </c>
      <c r="T1139" s="226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27" t="s">
        <v>263</v>
      </c>
      <c r="AT1139" s="227" t="s">
        <v>138</v>
      </c>
      <c r="AU1139" s="227" t="s">
        <v>143</v>
      </c>
      <c r="AY1139" s="17" t="s">
        <v>135</v>
      </c>
      <c r="BE1139" s="228">
        <f>IF(N1139="základní",J1139,0)</f>
        <v>0</v>
      </c>
      <c r="BF1139" s="228">
        <f>IF(N1139="snížená",J1139,0)</f>
        <v>0</v>
      </c>
      <c r="BG1139" s="228">
        <f>IF(N1139="zákl. přenesená",J1139,0)</f>
        <v>0</v>
      </c>
      <c r="BH1139" s="228">
        <f>IF(N1139="sníž. přenesená",J1139,0)</f>
        <v>0</v>
      </c>
      <c r="BI1139" s="228">
        <f>IF(N1139="nulová",J1139,0)</f>
        <v>0</v>
      </c>
      <c r="BJ1139" s="17" t="s">
        <v>143</v>
      </c>
      <c r="BK1139" s="228">
        <f>ROUND(I1139*H1139,2)</f>
        <v>0</v>
      </c>
      <c r="BL1139" s="17" t="s">
        <v>263</v>
      </c>
      <c r="BM1139" s="227" t="s">
        <v>1107</v>
      </c>
    </row>
    <row r="1140" s="13" customFormat="1">
      <c r="A1140" s="13"/>
      <c r="B1140" s="229"/>
      <c r="C1140" s="230"/>
      <c r="D1140" s="231" t="s">
        <v>145</v>
      </c>
      <c r="E1140" s="232" t="s">
        <v>1</v>
      </c>
      <c r="F1140" s="233" t="s">
        <v>186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145</v>
      </c>
      <c r="AU1140" s="239" t="s">
        <v>143</v>
      </c>
      <c r="AV1140" s="13" t="s">
        <v>81</v>
      </c>
      <c r="AW1140" s="13" t="s">
        <v>30</v>
      </c>
      <c r="AX1140" s="13" t="s">
        <v>73</v>
      </c>
      <c r="AY1140" s="239" t="s">
        <v>135</v>
      </c>
    </row>
    <row r="1141" s="14" customFormat="1">
      <c r="A1141" s="14"/>
      <c r="B1141" s="240"/>
      <c r="C1141" s="241"/>
      <c r="D1141" s="231" t="s">
        <v>145</v>
      </c>
      <c r="E1141" s="242" t="s">
        <v>1</v>
      </c>
      <c r="F1141" s="243" t="s">
        <v>73</v>
      </c>
      <c r="G1141" s="241"/>
      <c r="H1141" s="244">
        <v>0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145</v>
      </c>
      <c r="AU1141" s="250" t="s">
        <v>143</v>
      </c>
      <c r="AV1141" s="14" t="s">
        <v>143</v>
      </c>
      <c r="AW1141" s="14" t="s">
        <v>30</v>
      </c>
      <c r="AX1141" s="14" t="s">
        <v>73</v>
      </c>
      <c r="AY1141" s="250" t="s">
        <v>135</v>
      </c>
    </row>
    <row r="1142" s="13" customFormat="1">
      <c r="A1142" s="13"/>
      <c r="B1142" s="229"/>
      <c r="C1142" s="230"/>
      <c r="D1142" s="231" t="s">
        <v>145</v>
      </c>
      <c r="E1142" s="232" t="s">
        <v>1</v>
      </c>
      <c r="F1142" s="233" t="s">
        <v>188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145</v>
      </c>
      <c r="AU1142" s="239" t="s">
        <v>143</v>
      </c>
      <c r="AV1142" s="13" t="s">
        <v>81</v>
      </c>
      <c r="AW1142" s="13" t="s">
        <v>30</v>
      </c>
      <c r="AX1142" s="13" t="s">
        <v>73</v>
      </c>
      <c r="AY1142" s="239" t="s">
        <v>135</v>
      </c>
    </row>
    <row r="1143" s="14" customFormat="1">
      <c r="A1143" s="14"/>
      <c r="B1143" s="240"/>
      <c r="C1143" s="241"/>
      <c r="D1143" s="231" t="s">
        <v>145</v>
      </c>
      <c r="E1143" s="242" t="s">
        <v>1</v>
      </c>
      <c r="F1143" s="243" t="s">
        <v>73</v>
      </c>
      <c r="G1143" s="241"/>
      <c r="H1143" s="244">
        <v>0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145</v>
      </c>
      <c r="AU1143" s="250" t="s">
        <v>143</v>
      </c>
      <c r="AV1143" s="14" t="s">
        <v>143</v>
      </c>
      <c r="AW1143" s="14" t="s">
        <v>30</v>
      </c>
      <c r="AX1143" s="14" t="s">
        <v>73</v>
      </c>
      <c r="AY1143" s="250" t="s">
        <v>135</v>
      </c>
    </row>
    <row r="1144" s="13" customFormat="1">
      <c r="A1144" s="13"/>
      <c r="B1144" s="229"/>
      <c r="C1144" s="230"/>
      <c r="D1144" s="231" t="s">
        <v>145</v>
      </c>
      <c r="E1144" s="232" t="s">
        <v>1</v>
      </c>
      <c r="F1144" s="233" t="s">
        <v>184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145</v>
      </c>
      <c r="AU1144" s="239" t="s">
        <v>143</v>
      </c>
      <c r="AV1144" s="13" t="s">
        <v>81</v>
      </c>
      <c r="AW1144" s="13" t="s">
        <v>30</v>
      </c>
      <c r="AX1144" s="13" t="s">
        <v>73</v>
      </c>
      <c r="AY1144" s="239" t="s">
        <v>135</v>
      </c>
    </row>
    <row r="1145" s="14" customFormat="1">
      <c r="A1145" s="14"/>
      <c r="B1145" s="240"/>
      <c r="C1145" s="241"/>
      <c r="D1145" s="231" t="s">
        <v>145</v>
      </c>
      <c r="E1145" s="242" t="s">
        <v>1</v>
      </c>
      <c r="F1145" s="243" t="s">
        <v>81</v>
      </c>
      <c r="G1145" s="241"/>
      <c r="H1145" s="244">
        <v>1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145</v>
      </c>
      <c r="AU1145" s="250" t="s">
        <v>143</v>
      </c>
      <c r="AV1145" s="14" t="s">
        <v>143</v>
      </c>
      <c r="AW1145" s="14" t="s">
        <v>30</v>
      </c>
      <c r="AX1145" s="14" t="s">
        <v>73</v>
      </c>
      <c r="AY1145" s="250" t="s">
        <v>135</v>
      </c>
    </row>
    <row r="1146" s="13" customFormat="1">
      <c r="A1146" s="13"/>
      <c r="B1146" s="229"/>
      <c r="C1146" s="230"/>
      <c r="D1146" s="231" t="s">
        <v>145</v>
      </c>
      <c r="E1146" s="232" t="s">
        <v>1</v>
      </c>
      <c r="F1146" s="233" t="s">
        <v>180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145</v>
      </c>
      <c r="AU1146" s="239" t="s">
        <v>143</v>
      </c>
      <c r="AV1146" s="13" t="s">
        <v>81</v>
      </c>
      <c r="AW1146" s="13" t="s">
        <v>30</v>
      </c>
      <c r="AX1146" s="13" t="s">
        <v>73</v>
      </c>
      <c r="AY1146" s="239" t="s">
        <v>135</v>
      </c>
    </row>
    <row r="1147" s="14" customFormat="1">
      <c r="A1147" s="14"/>
      <c r="B1147" s="240"/>
      <c r="C1147" s="241"/>
      <c r="D1147" s="231" t="s">
        <v>145</v>
      </c>
      <c r="E1147" s="242" t="s">
        <v>1</v>
      </c>
      <c r="F1147" s="243" t="s">
        <v>73</v>
      </c>
      <c r="G1147" s="241"/>
      <c r="H1147" s="244">
        <v>0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145</v>
      </c>
      <c r="AU1147" s="250" t="s">
        <v>143</v>
      </c>
      <c r="AV1147" s="14" t="s">
        <v>143</v>
      </c>
      <c r="AW1147" s="14" t="s">
        <v>30</v>
      </c>
      <c r="AX1147" s="14" t="s">
        <v>73</v>
      </c>
      <c r="AY1147" s="250" t="s">
        <v>135</v>
      </c>
    </row>
    <row r="1148" s="13" customFormat="1">
      <c r="A1148" s="13"/>
      <c r="B1148" s="229"/>
      <c r="C1148" s="230"/>
      <c r="D1148" s="231" t="s">
        <v>145</v>
      </c>
      <c r="E1148" s="232" t="s">
        <v>1</v>
      </c>
      <c r="F1148" s="233" t="s">
        <v>1054</v>
      </c>
      <c r="G1148" s="230"/>
      <c r="H1148" s="232" t="s">
        <v>1</v>
      </c>
      <c r="I1148" s="234"/>
      <c r="J1148" s="230"/>
      <c r="K1148" s="230"/>
      <c r="L1148" s="235"/>
      <c r="M1148" s="236"/>
      <c r="N1148" s="237"/>
      <c r="O1148" s="237"/>
      <c r="P1148" s="237"/>
      <c r="Q1148" s="237"/>
      <c r="R1148" s="237"/>
      <c r="S1148" s="237"/>
      <c r="T1148" s="238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9" t="s">
        <v>145</v>
      </c>
      <c r="AU1148" s="239" t="s">
        <v>143</v>
      </c>
      <c r="AV1148" s="13" t="s">
        <v>81</v>
      </c>
      <c r="AW1148" s="13" t="s">
        <v>30</v>
      </c>
      <c r="AX1148" s="13" t="s">
        <v>73</v>
      </c>
      <c r="AY1148" s="239" t="s">
        <v>135</v>
      </c>
    </row>
    <row r="1149" s="14" customFormat="1">
      <c r="A1149" s="14"/>
      <c r="B1149" s="240"/>
      <c r="C1149" s="241"/>
      <c r="D1149" s="231" t="s">
        <v>145</v>
      </c>
      <c r="E1149" s="242" t="s">
        <v>1</v>
      </c>
      <c r="F1149" s="243" t="s">
        <v>73</v>
      </c>
      <c r="G1149" s="241"/>
      <c r="H1149" s="244">
        <v>0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145</v>
      </c>
      <c r="AU1149" s="250" t="s">
        <v>143</v>
      </c>
      <c r="AV1149" s="14" t="s">
        <v>143</v>
      </c>
      <c r="AW1149" s="14" t="s">
        <v>30</v>
      </c>
      <c r="AX1149" s="14" t="s">
        <v>73</v>
      </c>
      <c r="AY1149" s="250" t="s">
        <v>135</v>
      </c>
    </row>
    <row r="1150" s="13" customFormat="1">
      <c r="A1150" s="13"/>
      <c r="B1150" s="229"/>
      <c r="C1150" s="230"/>
      <c r="D1150" s="231" t="s">
        <v>145</v>
      </c>
      <c r="E1150" s="232" t="s">
        <v>1</v>
      </c>
      <c r="F1150" s="233" t="s">
        <v>178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145</v>
      </c>
      <c r="AU1150" s="239" t="s">
        <v>143</v>
      </c>
      <c r="AV1150" s="13" t="s">
        <v>81</v>
      </c>
      <c r="AW1150" s="13" t="s">
        <v>30</v>
      </c>
      <c r="AX1150" s="13" t="s">
        <v>73</v>
      </c>
      <c r="AY1150" s="239" t="s">
        <v>135</v>
      </c>
    </row>
    <row r="1151" s="14" customFormat="1">
      <c r="A1151" s="14"/>
      <c r="B1151" s="240"/>
      <c r="C1151" s="241"/>
      <c r="D1151" s="231" t="s">
        <v>145</v>
      </c>
      <c r="E1151" s="242" t="s">
        <v>1</v>
      </c>
      <c r="F1151" s="243" t="s">
        <v>73</v>
      </c>
      <c r="G1151" s="241"/>
      <c r="H1151" s="244">
        <v>0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145</v>
      </c>
      <c r="AU1151" s="250" t="s">
        <v>143</v>
      </c>
      <c r="AV1151" s="14" t="s">
        <v>143</v>
      </c>
      <c r="AW1151" s="14" t="s">
        <v>30</v>
      </c>
      <c r="AX1151" s="14" t="s">
        <v>73</v>
      </c>
      <c r="AY1151" s="250" t="s">
        <v>135</v>
      </c>
    </row>
    <row r="1152" s="13" customFormat="1">
      <c r="A1152" s="13"/>
      <c r="B1152" s="229"/>
      <c r="C1152" s="230"/>
      <c r="D1152" s="231" t="s">
        <v>145</v>
      </c>
      <c r="E1152" s="232" t="s">
        <v>1</v>
      </c>
      <c r="F1152" s="233" t="s">
        <v>176</v>
      </c>
      <c r="G1152" s="230"/>
      <c r="H1152" s="232" t="s">
        <v>1</v>
      </c>
      <c r="I1152" s="234"/>
      <c r="J1152" s="230"/>
      <c r="K1152" s="230"/>
      <c r="L1152" s="235"/>
      <c r="M1152" s="236"/>
      <c r="N1152" s="237"/>
      <c r="O1152" s="237"/>
      <c r="P1152" s="237"/>
      <c r="Q1152" s="237"/>
      <c r="R1152" s="237"/>
      <c r="S1152" s="237"/>
      <c r="T1152" s="23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9" t="s">
        <v>145</v>
      </c>
      <c r="AU1152" s="239" t="s">
        <v>143</v>
      </c>
      <c r="AV1152" s="13" t="s">
        <v>81</v>
      </c>
      <c r="AW1152" s="13" t="s">
        <v>30</v>
      </c>
      <c r="AX1152" s="13" t="s">
        <v>73</v>
      </c>
      <c r="AY1152" s="239" t="s">
        <v>135</v>
      </c>
    </row>
    <row r="1153" s="14" customFormat="1">
      <c r="A1153" s="14"/>
      <c r="B1153" s="240"/>
      <c r="C1153" s="241"/>
      <c r="D1153" s="231" t="s">
        <v>145</v>
      </c>
      <c r="E1153" s="242" t="s">
        <v>1</v>
      </c>
      <c r="F1153" s="243" t="s">
        <v>73</v>
      </c>
      <c r="G1153" s="241"/>
      <c r="H1153" s="244">
        <v>0</v>
      </c>
      <c r="I1153" s="245"/>
      <c r="J1153" s="241"/>
      <c r="K1153" s="241"/>
      <c r="L1153" s="246"/>
      <c r="M1153" s="247"/>
      <c r="N1153" s="248"/>
      <c r="O1153" s="248"/>
      <c r="P1153" s="248"/>
      <c r="Q1153" s="248"/>
      <c r="R1153" s="248"/>
      <c r="S1153" s="248"/>
      <c r="T1153" s="24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0" t="s">
        <v>145</v>
      </c>
      <c r="AU1153" s="250" t="s">
        <v>143</v>
      </c>
      <c r="AV1153" s="14" t="s">
        <v>143</v>
      </c>
      <c r="AW1153" s="14" t="s">
        <v>30</v>
      </c>
      <c r="AX1153" s="14" t="s">
        <v>73</v>
      </c>
      <c r="AY1153" s="250" t="s">
        <v>135</v>
      </c>
    </row>
    <row r="1154" s="13" customFormat="1">
      <c r="A1154" s="13"/>
      <c r="B1154" s="229"/>
      <c r="C1154" s="230"/>
      <c r="D1154" s="231" t="s">
        <v>145</v>
      </c>
      <c r="E1154" s="232" t="s">
        <v>1</v>
      </c>
      <c r="F1154" s="233" t="s">
        <v>174</v>
      </c>
      <c r="G1154" s="230"/>
      <c r="H1154" s="232" t="s">
        <v>1</v>
      </c>
      <c r="I1154" s="234"/>
      <c r="J1154" s="230"/>
      <c r="K1154" s="230"/>
      <c r="L1154" s="235"/>
      <c r="M1154" s="236"/>
      <c r="N1154" s="237"/>
      <c r="O1154" s="237"/>
      <c r="P1154" s="237"/>
      <c r="Q1154" s="237"/>
      <c r="R1154" s="237"/>
      <c r="S1154" s="237"/>
      <c r="T1154" s="238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9" t="s">
        <v>145</v>
      </c>
      <c r="AU1154" s="239" t="s">
        <v>143</v>
      </c>
      <c r="AV1154" s="13" t="s">
        <v>81</v>
      </c>
      <c r="AW1154" s="13" t="s">
        <v>30</v>
      </c>
      <c r="AX1154" s="13" t="s">
        <v>73</v>
      </c>
      <c r="AY1154" s="239" t="s">
        <v>135</v>
      </c>
    </row>
    <row r="1155" s="14" customFormat="1">
      <c r="A1155" s="14"/>
      <c r="B1155" s="240"/>
      <c r="C1155" s="241"/>
      <c r="D1155" s="231" t="s">
        <v>145</v>
      </c>
      <c r="E1155" s="242" t="s">
        <v>1</v>
      </c>
      <c r="F1155" s="243" t="s">
        <v>81</v>
      </c>
      <c r="G1155" s="241"/>
      <c r="H1155" s="244">
        <v>1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145</v>
      </c>
      <c r="AU1155" s="250" t="s">
        <v>143</v>
      </c>
      <c r="AV1155" s="14" t="s">
        <v>143</v>
      </c>
      <c r="AW1155" s="14" t="s">
        <v>30</v>
      </c>
      <c r="AX1155" s="14" t="s">
        <v>73</v>
      </c>
      <c r="AY1155" s="250" t="s">
        <v>135</v>
      </c>
    </row>
    <row r="1156" s="15" customFormat="1">
      <c r="A1156" s="15"/>
      <c r="B1156" s="251"/>
      <c r="C1156" s="252"/>
      <c r="D1156" s="231" t="s">
        <v>145</v>
      </c>
      <c r="E1156" s="253" t="s">
        <v>1</v>
      </c>
      <c r="F1156" s="254" t="s">
        <v>153</v>
      </c>
      <c r="G1156" s="252"/>
      <c r="H1156" s="255">
        <v>2</v>
      </c>
      <c r="I1156" s="256"/>
      <c r="J1156" s="252"/>
      <c r="K1156" s="252"/>
      <c r="L1156" s="257"/>
      <c r="M1156" s="258"/>
      <c r="N1156" s="259"/>
      <c r="O1156" s="259"/>
      <c r="P1156" s="259"/>
      <c r="Q1156" s="259"/>
      <c r="R1156" s="259"/>
      <c r="S1156" s="259"/>
      <c r="T1156" s="260"/>
      <c r="U1156" s="15"/>
      <c r="V1156" s="15"/>
      <c r="W1156" s="15"/>
      <c r="X1156" s="15"/>
      <c r="Y1156" s="15"/>
      <c r="Z1156" s="15"/>
      <c r="AA1156" s="15"/>
      <c r="AB1156" s="15"/>
      <c r="AC1156" s="15"/>
      <c r="AD1156" s="15"/>
      <c r="AE1156" s="15"/>
      <c r="AT1156" s="261" t="s">
        <v>145</v>
      </c>
      <c r="AU1156" s="261" t="s">
        <v>143</v>
      </c>
      <c r="AV1156" s="15" t="s">
        <v>142</v>
      </c>
      <c r="AW1156" s="15" t="s">
        <v>30</v>
      </c>
      <c r="AX1156" s="15" t="s">
        <v>81</v>
      </c>
      <c r="AY1156" s="261" t="s">
        <v>135</v>
      </c>
    </row>
    <row r="1157" s="2" customFormat="1" ht="16.5" customHeight="1">
      <c r="A1157" s="38"/>
      <c r="B1157" s="39"/>
      <c r="C1157" s="262" t="s">
        <v>1108</v>
      </c>
      <c r="D1157" s="262" t="s">
        <v>413</v>
      </c>
      <c r="E1157" s="263" t="s">
        <v>1109</v>
      </c>
      <c r="F1157" s="264" t="s">
        <v>1110</v>
      </c>
      <c r="G1157" s="265" t="s">
        <v>164</v>
      </c>
      <c r="H1157" s="266">
        <v>2</v>
      </c>
      <c r="I1157" s="267"/>
      <c r="J1157" s="268">
        <f>ROUND(I1157*H1157,2)</f>
        <v>0</v>
      </c>
      <c r="K1157" s="269"/>
      <c r="L1157" s="270"/>
      <c r="M1157" s="271" t="s">
        <v>1</v>
      </c>
      <c r="N1157" s="272" t="s">
        <v>39</v>
      </c>
      <c r="O1157" s="91"/>
      <c r="P1157" s="225">
        <f>O1157*H1157</f>
        <v>0</v>
      </c>
      <c r="Q1157" s="225">
        <v>6.9999999999999994E-05</v>
      </c>
      <c r="R1157" s="225">
        <f>Q1157*H1157</f>
        <v>0.00013999999999999999</v>
      </c>
      <c r="S1157" s="225">
        <v>0</v>
      </c>
      <c r="T1157" s="226">
        <f>S1157*H1157</f>
        <v>0</v>
      </c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  <c r="AE1157" s="38"/>
      <c r="AR1157" s="227" t="s">
        <v>347</v>
      </c>
      <c r="AT1157" s="227" t="s">
        <v>413</v>
      </c>
      <c r="AU1157" s="227" t="s">
        <v>143</v>
      </c>
      <c r="AY1157" s="17" t="s">
        <v>135</v>
      </c>
      <c r="BE1157" s="228">
        <f>IF(N1157="základní",J1157,0)</f>
        <v>0</v>
      </c>
      <c r="BF1157" s="228">
        <f>IF(N1157="snížená",J1157,0)</f>
        <v>0</v>
      </c>
      <c r="BG1157" s="228">
        <f>IF(N1157="zákl. přenesená",J1157,0)</f>
        <v>0</v>
      </c>
      <c r="BH1157" s="228">
        <f>IF(N1157="sníž. přenesená",J1157,0)</f>
        <v>0</v>
      </c>
      <c r="BI1157" s="228">
        <f>IF(N1157="nulová",J1157,0)</f>
        <v>0</v>
      </c>
      <c r="BJ1157" s="17" t="s">
        <v>143</v>
      </c>
      <c r="BK1157" s="228">
        <f>ROUND(I1157*H1157,2)</f>
        <v>0</v>
      </c>
      <c r="BL1157" s="17" t="s">
        <v>263</v>
      </c>
      <c r="BM1157" s="227" t="s">
        <v>1111</v>
      </c>
    </row>
    <row r="1158" s="13" customFormat="1">
      <c r="A1158" s="13"/>
      <c r="B1158" s="229"/>
      <c r="C1158" s="230"/>
      <c r="D1158" s="231" t="s">
        <v>145</v>
      </c>
      <c r="E1158" s="232" t="s">
        <v>1</v>
      </c>
      <c r="F1158" s="233" t="s">
        <v>186</v>
      </c>
      <c r="G1158" s="230"/>
      <c r="H1158" s="232" t="s">
        <v>1</v>
      </c>
      <c r="I1158" s="234"/>
      <c r="J1158" s="230"/>
      <c r="K1158" s="230"/>
      <c r="L1158" s="235"/>
      <c r="M1158" s="236"/>
      <c r="N1158" s="237"/>
      <c r="O1158" s="237"/>
      <c r="P1158" s="237"/>
      <c r="Q1158" s="237"/>
      <c r="R1158" s="237"/>
      <c r="S1158" s="237"/>
      <c r="T1158" s="238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9" t="s">
        <v>145</v>
      </c>
      <c r="AU1158" s="239" t="s">
        <v>143</v>
      </c>
      <c r="AV1158" s="13" t="s">
        <v>81</v>
      </c>
      <c r="AW1158" s="13" t="s">
        <v>30</v>
      </c>
      <c r="AX1158" s="13" t="s">
        <v>73</v>
      </c>
      <c r="AY1158" s="239" t="s">
        <v>135</v>
      </c>
    </row>
    <row r="1159" s="14" customFormat="1">
      <c r="A1159" s="14"/>
      <c r="B1159" s="240"/>
      <c r="C1159" s="241"/>
      <c r="D1159" s="231" t="s">
        <v>145</v>
      </c>
      <c r="E1159" s="242" t="s">
        <v>1</v>
      </c>
      <c r="F1159" s="243" t="s">
        <v>73</v>
      </c>
      <c r="G1159" s="241"/>
      <c r="H1159" s="244">
        <v>0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145</v>
      </c>
      <c r="AU1159" s="250" t="s">
        <v>143</v>
      </c>
      <c r="AV1159" s="14" t="s">
        <v>143</v>
      </c>
      <c r="AW1159" s="14" t="s">
        <v>30</v>
      </c>
      <c r="AX1159" s="14" t="s">
        <v>73</v>
      </c>
      <c r="AY1159" s="250" t="s">
        <v>135</v>
      </c>
    </row>
    <row r="1160" s="13" customFormat="1">
      <c r="A1160" s="13"/>
      <c r="B1160" s="229"/>
      <c r="C1160" s="230"/>
      <c r="D1160" s="231" t="s">
        <v>145</v>
      </c>
      <c r="E1160" s="232" t="s">
        <v>1</v>
      </c>
      <c r="F1160" s="233" t="s">
        <v>188</v>
      </c>
      <c r="G1160" s="230"/>
      <c r="H1160" s="232" t="s">
        <v>1</v>
      </c>
      <c r="I1160" s="234"/>
      <c r="J1160" s="230"/>
      <c r="K1160" s="230"/>
      <c r="L1160" s="235"/>
      <c r="M1160" s="236"/>
      <c r="N1160" s="237"/>
      <c r="O1160" s="237"/>
      <c r="P1160" s="237"/>
      <c r="Q1160" s="237"/>
      <c r="R1160" s="237"/>
      <c r="S1160" s="237"/>
      <c r="T1160" s="238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9" t="s">
        <v>145</v>
      </c>
      <c r="AU1160" s="239" t="s">
        <v>143</v>
      </c>
      <c r="AV1160" s="13" t="s">
        <v>81</v>
      </c>
      <c r="AW1160" s="13" t="s">
        <v>30</v>
      </c>
      <c r="AX1160" s="13" t="s">
        <v>73</v>
      </c>
      <c r="AY1160" s="239" t="s">
        <v>135</v>
      </c>
    </row>
    <row r="1161" s="14" customFormat="1">
      <c r="A1161" s="14"/>
      <c r="B1161" s="240"/>
      <c r="C1161" s="241"/>
      <c r="D1161" s="231" t="s">
        <v>145</v>
      </c>
      <c r="E1161" s="242" t="s">
        <v>1</v>
      </c>
      <c r="F1161" s="243" t="s">
        <v>73</v>
      </c>
      <c r="G1161" s="241"/>
      <c r="H1161" s="244">
        <v>0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0" t="s">
        <v>145</v>
      </c>
      <c r="AU1161" s="250" t="s">
        <v>143</v>
      </c>
      <c r="AV1161" s="14" t="s">
        <v>143</v>
      </c>
      <c r="AW1161" s="14" t="s">
        <v>30</v>
      </c>
      <c r="AX1161" s="14" t="s">
        <v>73</v>
      </c>
      <c r="AY1161" s="250" t="s">
        <v>135</v>
      </c>
    </row>
    <row r="1162" s="13" customFormat="1">
      <c r="A1162" s="13"/>
      <c r="B1162" s="229"/>
      <c r="C1162" s="230"/>
      <c r="D1162" s="231" t="s">
        <v>145</v>
      </c>
      <c r="E1162" s="232" t="s">
        <v>1</v>
      </c>
      <c r="F1162" s="233" t="s">
        <v>184</v>
      </c>
      <c r="G1162" s="230"/>
      <c r="H1162" s="232" t="s">
        <v>1</v>
      </c>
      <c r="I1162" s="234"/>
      <c r="J1162" s="230"/>
      <c r="K1162" s="230"/>
      <c r="L1162" s="235"/>
      <c r="M1162" s="236"/>
      <c r="N1162" s="237"/>
      <c r="O1162" s="237"/>
      <c r="P1162" s="237"/>
      <c r="Q1162" s="237"/>
      <c r="R1162" s="237"/>
      <c r="S1162" s="237"/>
      <c r="T1162" s="238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39" t="s">
        <v>145</v>
      </c>
      <c r="AU1162" s="239" t="s">
        <v>143</v>
      </c>
      <c r="AV1162" s="13" t="s">
        <v>81</v>
      </c>
      <c r="AW1162" s="13" t="s">
        <v>30</v>
      </c>
      <c r="AX1162" s="13" t="s">
        <v>73</v>
      </c>
      <c r="AY1162" s="239" t="s">
        <v>135</v>
      </c>
    </row>
    <row r="1163" s="14" customFormat="1">
      <c r="A1163" s="14"/>
      <c r="B1163" s="240"/>
      <c r="C1163" s="241"/>
      <c r="D1163" s="231" t="s">
        <v>145</v>
      </c>
      <c r="E1163" s="242" t="s">
        <v>1</v>
      </c>
      <c r="F1163" s="243" t="s">
        <v>81</v>
      </c>
      <c r="G1163" s="241"/>
      <c r="H1163" s="244">
        <v>1</v>
      </c>
      <c r="I1163" s="245"/>
      <c r="J1163" s="241"/>
      <c r="K1163" s="241"/>
      <c r="L1163" s="246"/>
      <c r="M1163" s="247"/>
      <c r="N1163" s="248"/>
      <c r="O1163" s="248"/>
      <c r="P1163" s="248"/>
      <c r="Q1163" s="248"/>
      <c r="R1163" s="248"/>
      <c r="S1163" s="248"/>
      <c r="T1163" s="249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0" t="s">
        <v>145</v>
      </c>
      <c r="AU1163" s="250" t="s">
        <v>143</v>
      </c>
      <c r="AV1163" s="14" t="s">
        <v>143</v>
      </c>
      <c r="AW1163" s="14" t="s">
        <v>30</v>
      </c>
      <c r="AX1163" s="14" t="s">
        <v>73</v>
      </c>
      <c r="AY1163" s="250" t="s">
        <v>135</v>
      </c>
    </row>
    <row r="1164" s="13" customFormat="1">
      <c r="A1164" s="13"/>
      <c r="B1164" s="229"/>
      <c r="C1164" s="230"/>
      <c r="D1164" s="231" t="s">
        <v>145</v>
      </c>
      <c r="E1164" s="232" t="s">
        <v>1</v>
      </c>
      <c r="F1164" s="233" t="s">
        <v>180</v>
      </c>
      <c r="G1164" s="230"/>
      <c r="H1164" s="232" t="s">
        <v>1</v>
      </c>
      <c r="I1164" s="234"/>
      <c r="J1164" s="230"/>
      <c r="K1164" s="230"/>
      <c r="L1164" s="235"/>
      <c r="M1164" s="236"/>
      <c r="N1164" s="237"/>
      <c r="O1164" s="237"/>
      <c r="P1164" s="237"/>
      <c r="Q1164" s="237"/>
      <c r="R1164" s="237"/>
      <c r="S1164" s="237"/>
      <c r="T1164" s="23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9" t="s">
        <v>145</v>
      </c>
      <c r="AU1164" s="239" t="s">
        <v>143</v>
      </c>
      <c r="AV1164" s="13" t="s">
        <v>81</v>
      </c>
      <c r="AW1164" s="13" t="s">
        <v>30</v>
      </c>
      <c r="AX1164" s="13" t="s">
        <v>73</v>
      </c>
      <c r="AY1164" s="239" t="s">
        <v>135</v>
      </c>
    </row>
    <row r="1165" s="14" customFormat="1">
      <c r="A1165" s="14"/>
      <c r="B1165" s="240"/>
      <c r="C1165" s="241"/>
      <c r="D1165" s="231" t="s">
        <v>145</v>
      </c>
      <c r="E1165" s="242" t="s">
        <v>1</v>
      </c>
      <c r="F1165" s="243" t="s">
        <v>73</v>
      </c>
      <c r="G1165" s="241"/>
      <c r="H1165" s="244">
        <v>0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0" t="s">
        <v>145</v>
      </c>
      <c r="AU1165" s="250" t="s">
        <v>143</v>
      </c>
      <c r="AV1165" s="14" t="s">
        <v>143</v>
      </c>
      <c r="AW1165" s="14" t="s">
        <v>30</v>
      </c>
      <c r="AX1165" s="14" t="s">
        <v>73</v>
      </c>
      <c r="AY1165" s="250" t="s">
        <v>135</v>
      </c>
    </row>
    <row r="1166" s="13" customFormat="1">
      <c r="A1166" s="13"/>
      <c r="B1166" s="229"/>
      <c r="C1166" s="230"/>
      <c r="D1166" s="231" t="s">
        <v>145</v>
      </c>
      <c r="E1166" s="232" t="s">
        <v>1</v>
      </c>
      <c r="F1166" s="233" t="s">
        <v>1054</v>
      </c>
      <c r="G1166" s="230"/>
      <c r="H1166" s="232" t="s">
        <v>1</v>
      </c>
      <c r="I1166" s="234"/>
      <c r="J1166" s="230"/>
      <c r="K1166" s="230"/>
      <c r="L1166" s="235"/>
      <c r="M1166" s="236"/>
      <c r="N1166" s="237"/>
      <c r="O1166" s="237"/>
      <c r="P1166" s="237"/>
      <c r="Q1166" s="237"/>
      <c r="R1166" s="237"/>
      <c r="S1166" s="237"/>
      <c r="T1166" s="238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9" t="s">
        <v>145</v>
      </c>
      <c r="AU1166" s="239" t="s">
        <v>143</v>
      </c>
      <c r="AV1166" s="13" t="s">
        <v>81</v>
      </c>
      <c r="AW1166" s="13" t="s">
        <v>30</v>
      </c>
      <c r="AX1166" s="13" t="s">
        <v>73</v>
      </c>
      <c r="AY1166" s="239" t="s">
        <v>135</v>
      </c>
    </row>
    <row r="1167" s="14" customFormat="1">
      <c r="A1167" s="14"/>
      <c r="B1167" s="240"/>
      <c r="C1167" s="241"/>
      <c r="D1167" s="231" t="s">
        <v>145</v>
      </c>
      <c r="E1167" s="242" t="s">
        <v>1</v>
      </c>
      <c r="F1167" s="243" t="s">
        <v>73</v>
      </c>
      <c r="G1167" s="241"/>
      <c r="H1167" s="244">
        <v>0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0" t="s">
        <v>145</v>
      </c>
      <c r="AU1167" s="250" t="s">
        <v>143</v>
      </c>
      <c r="AV1167" s="14" t="s">
        <v>143</v>
      </c>
      <c r="AW1167" s="14" t="s">
        <v>30</v>
      </c>
      <c r="AX1167" s="14" t="s">
        <v>73</v>
      </c>
      <c r="AY1167" s="250" t="s">
        <v>135</v>
      </c>
    </row>
    <row r="1168" s="13" customFormat="1">
      <c r="A1168" s="13"/>
      <c r="B1168" s="229"/>
      <c r="C1168" s="230"/>
      <c r="D1168" s="231" t="s">
        <v>145</v>
      </c>
      <c r="E1168" s="232" t="s">
        <v>1</v>
      </c>
      <c r="F1168" s="233" t="s">
        <v>178</v>
      </c>
      <c r="G1168" s="230"/>
      <c r="H1168" s="232" t="s">
        <v>1</v>
      </c>
      <c r="I1168" s="234"/>
      <c r="J1168" s="230"/>
      <c r="K1168" s="230"/>
      <c r="L1168" s="235"/>
      <c r="M1168" s="236"/>
      <c r="N1168" s="237"/>
      <c r="O1168" s="237"/>
      <c r="P1168" s="237"/>
      <c r="Q1168" s="237"/>
      <c r="R1168" s="237"/>
      <c r="S1168" s="237"/>
      <c r="T1168" s="238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9" t="s">
        <v>145</v>
      </c>
      <c r="AU1168" s="239" t="s">
        <v>143</v>
      </c>
      <c r="AV1168" s="13" t="s">
        <v>81</v>
      </c>
      <c r="AW1168" s="13" t="s">
        <v>30</v>
      </c>
      <c r="AX1168" s="13" t="s">
        <v>73</v>
      </c>
      <c r="AY1168" s="239" t="s">
        <v>135</v>
      </c>
    </row>
    <row r="1169" s="14" customFormat="1">
      <c r="A1169" s="14"/>
      <c r="B1169" s="240"/>
      <c r="C1169" s="241"/>
      <c r="D1169" s="231" t="s">
        <v>145</v>
      </c>
      <c r="E1169" s="242" t="s">
        <v>1</v>
      </c>
      <c r="F1169" s="243" t="s">
        <v>73</v>
      </c>
      <c r="G1169" s="241"/>
      <c r="H1169" s="244">
        <v>0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145</v>
      </c>
      <c r="AU1169" s="250" t="s">
        <v>143</v>
      </c>
      <c r="AV1169" s="14" t="s">
        <v>143</v>
      </c>
      <c r="AW1169" s="14" t="s">
        <v>30</v>
      </c>
      <c r="AX1169" s="14" t="s">
        <v>73</v>
      </c>
      <c r="AY1169" s="250" t="s">
        <v>135</v>
      </c>
    </row>
    <row r="1170" s="13" customFormat="1">
      <c r="A1170" s="13"/>
      <c r="B1170" s="229"/>
      <c r="C1170" s="230"/>
      <c r="D1170" s="231" t="s">
        <v>145</v>
      </c>
      <c r="E1170" s="232" t="s">
        <v>1</v>
      </c>
      <c r="F1170" s="233" t="s">
        <v>176</v>
      </c>
      <c r="G1170" s="230"/>
      <c r="H1170" s="232" t="s">
        <v>1</v>
      </c>
      <c r="I1170" s="234"/>
      <c r="J1170" s="230"/>
      <c r="K1170" s="230"/>
      <c r="L1170" s="235"/>
      <c r="M1170" s="236"/>
      <c r="N1170" s="237"/>
      <c r="O1170" s="237"/>
      <c r="P1170" s="237"/>
      <c r="Q1170" s="237"/>
      <c r="R1170" s="237"/>
      <c r="S1170" s="237"/>
      <c r="T1170" s="23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39" t="s">
        <v>145</v>
      </c>
      <c r="AU1170" s="239" t="s">
        <v>143</v>
      </c>
      <c r="AV1170" s="13" t="s">
        <v>81</v>
      </c>
      <c r="AW1170" s="13" t="s">
        <v>30</v>
      </c>
      <c r="AX1170" s="13" t="s">
        <v>73</v>
      </c>
      <c r="AY1170" s="239" t="s">
        <v>135</v>
      </c>
    </row>
    <row r="1171" s="14" customFormat="1">
      <c r="A1171" s="14"/>
      <c r="B1171" s="240"/>
      <c r="C1171" s="241"/>
      <c r="D1171" s="231" t="s">
        <v>145</v>
      </c>
      <c r="E1171" s="242" t="s">
        <v>1</v>
      </c>
      <c r="F1171" s="243" t="s">
        <v>73</v>
      </c>
      <c r="G1171" s="241"/>
      <c r="H1171" s="244">
        <v>0</v>
      </c>
      <c r="I1171" s="245"/>
      <c r="J1171" s="241"/>
      <c r="K1171" s="241"/>
      <c r="L1171" s="246"/>
      <c r="M1171" s="247"/>
      <c r="N1171" s="248"/>
      <c r="O1171" s="248"/>
      <c r="P1171" s="248"/>
      <c r="Q1171" s="248"/>
      <c r="R1171" s="248"/>
      <c r="S1171" s="248"/>
      <c r="T1171" s="24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0" t="s">
        <v>145</v>
      </c>
      <c r="AU1171" s="250" t="s">
        <v>143</v>
      </c>
      <c r="AV1171" s="14" t="s">
        <v>143</v>
      </c>
      <c r="AW1171" s="14" t="s">
        <v>30</v>
      </c>
      <c r="AX1171" s="14" t="s">
        <v>73</v>
      </c>
      <c r="AY1171" s="250" t="s">
        <v>135</v>
      </c>
    </row>
    <row r="1172" s="13" customFormat="1">
      <c r="A1172" s="13"/>
      <c r="B1172" s="229"/>
      <c r="C1172" s="230"/>
      <c r="D1172" s="231" t="s">
        <v>145</v>
      </c>
      <c r="E1172" s="232" t="s">
        <v>1</v>
      </c>
      <c r="F1172" s="233" t="s">
        <v>174</v>
      </c>
      <c r="G1172" s="230"/>
      <c r="H1172" s="232" t="s">
        <v>1</v>
      </c>
      <c r="I1172" s="234"/>
      <c r="J1172" s="230"/>
      <c r="K1172" s="230"/>
      <c r="L1172" s="235"/>
      <c r="M1172" s="236"/>
      <c r="N1172" s="237"/>
      <c r="O1172" s="237"/>
      <c r="P1172" s="237"/>
      <c r="Q1172" s="237"/>
      <c r="R1172" s="237"/>
      <c r="S1172" s="237"/>
      <c r="T1172" s="238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9" t="s">
        <v>145</v>
      </c>
      <c r="AU1172" s="239" t="s">
        <v>143</v>
      </c>
      <c r="AV1172" s="13" t="s">
        <v>81</v>
      </c>
      <c r="AW1172" s="13" t="s">
        <v>30</v>
      </c>
      <c r="AX1172" s="13" t="s">
        <v>73</v>
      </c>
      <c r="AY1172" s="239" t="s">
        <v>135</v>
      </c>
    </row>
    <row r="1173" s="14" customFormat="1">
      <c r="A1173" s="14"/>
      <c r="B1173" s="240"/>
      <c r="C1173" s="241"/>
      <c r="D1173" s="231" t="s">
        <v>145</v>
      </c>
      <c r="E1173" s="242" t="s">
        <v>1</v>
      </c>
      <c r="F1173" s="243" t="s">
        <v>81</v>
      </c>
      <c r="G1173" s="241"/>
      <c r="H1173" s="244">
        <v>1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0" t="s">
        <v>145</v>
      </c>
      <c r="AU1173" s="250" t="s">
        <v>143</v>
      </c>
      <c r="AV1173" s="14" t="s">
        <v>143</v>
      </c>
      <c r="AW1173" s="14" t="s">
        <v>30</v>
      </c>
      <c r="AX1173" s="14" t="s">
        <v>73</v>
      </c>
      <c r="AY1173" s="250" t="s">
        <v>135</v>
      </c>
    </row>
    <row r="1174" s="15" customFormat="1">
      <c r="A1174" s="15"/>
      <c r="B1174" s="251"/>
      <c r="C1174" s="252"/>
      <c r="D1174" s="231" t="s">
        <v>145</v>
      </c>
      <c r="E1174" s="253" t="s">
        <v>1</v>
      </c>
      <c r="F1174" s="254" t="s">
        <v>153</v>
      </c>
      <c r="G1174" s="252"/>
      <c r="H1174" s="255">
        <v>2</v>
      </c>
      <c r="I1174" s="256"/>
      <c r="J1174" s="252"/>
      <c r="K1174" s="252"/>
      <c r="L1174" s="257"/>
      <c r="M1174" s="258"/>
      <c r="N1174" s="259"/>
      <c r="O1174" s="259"/>
      <c r="P1174" s="259"/>
      <c r="Q1174" s="259"/>
      <c r="R1174" s="259"/>
      <c r="S1174" s="259"/>
      <c r="T1174" s="260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T1174" s="261" t="s">
        <v>145</v>
      </c>
      <c r="AU1174" s="261" t="s">
        <v>143</v>
      </c>
      <c r="AV1174" s="15" t="s">
        <v>142</v>
      </c>
      <c r="AW1174" s="15" t="s">
        <v>30</v>
      </c>
      <c r="AX1174" s="15" t="s">
        <v>81</v>
      </c>
      <c r="AY1174" s="261" t="s">
        <v>135</v>
      </c>
    </row>
    <row r="1175" s="2" customFormat="1" ht="24.15" customHeight="1">
      <c r="A1175" s="38"/>
      <c r="B1175" s="39"/>
      <c r="C1175" s="262" t="s">
        <v>1112</v>
      </c>
      <c r="D1175" s="262" t="s">
        <v>413</v>
      </c>
      <c r="E1175" s="263" t="s">
        <v>1113</v>
      </c>
      <c r="F1175" s="264" t="s">
        <v>1114</v>
      </c>
      <c r="G1175" s="265" t="s">
        <v>164</v>
      </c>
      <c r="H1175" s="266">
        <v>2</v>
      </c>
      <c r="I1175" s="267"/>
      <c r="J1175" s="268">
        <f>ROUND(I1175*H1175,2)</f>
        <v>0</v>
      </c>
      <c r="K1175" s="269"/>
      <c r="L1175" s="270"/>
      <c r="M1175" s="271" t="s">
        <v>1</v>
      </c>
      <c r="N1175" s="272" t="s">
        <v>39</v>
      </c>
      <c r="O1175" s="91"/>
      <c r="P1175" s="225">
        <f>O1175*H1175</f>
        <v>0</v>
      </c>
      <c r="Q1175" s="225">
        <v>6.0000000000000002E-05</v>
      </c>
      <c r="R1175" s="225">
        <f>Q1175*H1175</f>
        <v>0.00012</v>
      </c>
      <c r="S1175" s="225">
        <v>0</v>
      </c>
      <c r="T1175" s="226">
        <f>S1175*H1175</f>
        <v>0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27" t="s">
        <v>347</v>
      </c>
      <c r="AT1175" s="227" t="s">
        <v>413</v>
      </c>
      <c r="AU1175" s="227" t="s">
        <v>143</v>
      </c>
      <c r="AY1175" s="17" t="s">
        <v>135</v>
      </c>
      <c r="BE1175" s="228">
        <f>IF(N1175="základní",J1175,0)</f>
        <v>0</v>
      </c>
      <c r="BF1175" s="228">
        <f>IF(N1175="snížená",J1175,0)</f>
        <v>0</v>
      </c>
      <c r="BG1175" s="228">
        <f>IF(N1175="zákl. přenesená",J1175,0)</f>
        <v>0</v>
      </c>
      <c r="BH1175" s="228">
        <f>IF(N1175="sníž. přenesená",J1175,0)</f>
        <v>0</v>
      </c>
      <c r="BI1175" s="228">
        <f>IF(N1175="nulová",J1175,0)</f>
        <v>0</v>
      </c>
      <c r="BJ1175" s="17" t="s">
        <v>143</v>
      </c>
      <c r="BK1175" s="228">
        <f>ROUND(I1175*H1175,2)</f>
        <v>0</v>
      </c>
      <c r="BL1175" s="17" t="s">
        <v>263</v>
      </c>
      <c r="BM1175" s="227" t="s">
        <v>1115</v>
      </c>
    </row>
    <row r="1176" s="13" customFormat="1">
      <c r="A1176" s="13"/>
      <c r="B1176" s="229"/>
      <c r="C1176" s="230"/>
      <c r="D1176" s="231" t="s">
        <v>145</v>
      </c>
      <c r="E1176" s="232" t="s">
        <v>1</v>
      </c>
      <c r="F1176" s="233" t="s">
        <v>186</v>
      </c>
      <c r="G1176" s="230"/>
      <c r="H1176" s="232" t="s">
        <v>1</v>
      </c>
      <c r="I1176" s="234"/>
      <c r="J1176" s="230"/>
      <c r="K1176" s="230"/>
      <c r="L1176" s="235"/>
      <c r="M1176" s="236"/>
      <c r="N1176" s="237"/>
      <c r="O1176" s="237"/>
      <c r="P1176" s="237"/>
      <c r="Q1176" s="237"/>
      <c r="R1176" s="237"/>
      <c r="S1176" s="237"/>
      <c r="T1176" s="238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9" t="s">
        <v>145</v>
      </c>
      <c r="AU1176" s="239" t="s">
        <v>143</v>
      </c>
      <c r="AV1176" s="13" t="s">
        <v>81</v>
      </c>
      <c r="AW1176" s="13" t="s">
        <v>30</v>
      </c>
      <c r="AX1176" s="13" t="s">
        <v>73</v>
      </c>
      <c r="AY1176" s="239" t="s">
        <v>135</v>
      </c>
    </row>
    <row r="1177" s="14" customFormat="1">
      <c r="A1177" s="14"/>
      <c r="B1177" s="240"/>
      <c r="C1177" s="241"/>
      <c r="D1177" s="231" t="s">
        <v>145</v>
      </c>
      <c r="E1177" s="242" t="s">
        <v>1</v>
      </c>
      <c r="F1177" s="243" t="s">
        <v>73</v>
      </c>
      <c r="G1177" s="241"/>
      <c r="H1177" s="244">
        <v>0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0" t="s">
        <v>145</v>
      </c>
      <c r="AU1177" s="250" t="s">
        <v>143</v>
      </c>
      <c r="AV1177" s="14" t="s">
        <v>143</v>
      </c>
      <c r="AW1177" s="14" t="s">
        <v>30</v>
      </c>
      <c r="AX1177" s="14" t="s">
        <v>73</v>
      </c>
      <c r="AY1177" s="250" t="s">
        <v>135</v>
      </c>
    </row>
    <row r="1178" s="13" customFormat="1">
      <c r="A1178" s="13"/>
      <c r="B1178" s="229"/>
      <c r="C1178" s="230"/>
      <c r="D1178" s="231" t="s">
        <v>145</v>
      </c>
      <c r="E1178" s="232" t="s">
        <v>1</v>
      </c>
      <c r="F1178" s="233" t="s">
        <v>188</v>
      </c>
      <c r="G1178" s="230"/>
      <c r="H1178" s="232" t="s">
        <v>1</v>
      </c>
      <c r="I1178" s="234"/>
      <c r="J1178" s="230"/>
      <c r="K1178" s="230"/>
      <c r="L1178" s="235"/>
      <c r="M1178" s="236"/>
      <c r="N1178" s="237"/>
      <c r="O1178" s="237"/>
      <c r="P1178" s="237"/>
      <c r="Q1178" s="237"/>
      <c r="R1178" s="237"/>
      <c r="S1178" s="237"/>
      <c r="T1178" s="23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9" t="s">
        <v>145</v>
      </c>
      <c r="AU1178" s="239" t="s">
        <v>143</v>
      </c>
      <c r="AV1178" s="13" t="s">
        <v>81</v>
      </c>
      <c r="AW1178" s="13" t="s">
        <v>30</v>
      </c>
      <c r="AX1178" s="13" t="s">
        <v>73</v>
      </c>
      <c r="AY1178" s="239" t="s">
        <v>135</v>
      </c>
    </row>
    <row r="1179" s="14" customFormat="1">
      <c r="A1179" s="14"/>
      <c r="B1179" s="240"/>
      <c r="C1179" s="241"/>
      <c r="D1179" s="231" t="s">
        <v>145</v>
      </c>
      <c r="E1179" s="242" t="s">
        <v>1</v>
      </c>
      <c r="F1179" s="243" t="s">
        <v>73</v>
      </c>
      <c r="G1179" s="241"/>
      <c r="H1179" s="244">
        <v>0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145</v>
      </c>
      <c r="AU1179" s="250" t="s">
        <v>143</v>
      </c>
      <c r="AV1179" s="14" t="s">
        <v>143</v>
      </c>
      <c r="AW1179" s="14" t="s">
        <v>30</v>
      </c>
      <c r="AX1179" s="14" t="s">
        <v>73</v>
      </c>
      <c r="AY1179" s="250" t="s">
        <v>135</v>
      </c>
    </row>
    <row r="1180" s="13" customFormat="1">
      <c r="A1180" s="13"/>
      <c r="B1180" s="229"/>
      <c r="C1180" s="230"/>
      <c r="D1180" s="231" t="s">
        <v>145</v>
      </c>
      <c r="E1180" s="232" t="s">
        <v>1</v>
      </c>
      <c r="F1180" s="233" t="s">
        <v>184</v>
      </c>
      <c r="G1180" s="230"/>
      <c r="H1180" s="232" t="s">
        <v>1</v>
      </c>
      <c r="I1180" s="234"/>
      <c r="J1180" s="230"/>
      <c r="K1180" s="230"/>
      <c r="L1180" s="235"/>
      <c r="M1180" s="236"/>
      <c r="N1180" s="237"/>
      <c r="O1180" s="237"/>
      <c r="P1180" s="237"/>
      <c r="Q1180" s="237"/>
      <c r="R1180" s="237"/>
      <c r="S1180" s="237"/>
      <c r="T1180" s="238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9" t="s">
        <v>145</v>
      </c>
      <c r="AU1180" s="239" t="s">
        <v>143</v>
      </c>
      <c r="AV1180" s="13" t="s">
        <v>81</v>
      </c>
      <c r="AW1180" s="13" t="s">
        <v>30</v>
      </c>
      <c r="AX1180" s="13" t="s">
        <v>73</v>
      </c>
      <c r="AY1180" s="239" t="s">
        <v>135</v>
      </c>
    </row>
    <row r="1181" s="14" customFormat="1">
      <c r="A1181" s="14"/>
      <c r="B1181" s="240"/>
      <c r="C1181" s="241"/>
      <c r="D1181" s="231" t="s">
        <v>145</v>
      </c>
      <c r="E1181" s="242" t="s">
        <v>1</v>
      </c>
      <c r="F1181" s="243" t="s">
        <v>81</v>
      </c>
      <c r="G1181" s="241"/>
      <c r="H1181" s="244">
        <v>1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145</v>
      </c>
      <c r="AU1181" s="250" t="s">
        <v>143</v>
      </c>
      <c r="AV1181" s="14" t="s">
        <v>143</v>
      </c>
      <c r="AW1181" s="14" t="s">
        <v>30</v>
      </c>
      <c r="AX1181" s="14" t="s">
        <v>73</v>
      </c>
      <c r="AY1181" s="250" t="s">
        <v>135</v>
      </c>
    </row>
    <row r="1182" s="13" customFormat="1">
      <c r="A1182" s="13"/>
      <c r="B1182" s="229"/>
      <c r="C1182" s="230"/>
      <c r="D1182" s="231" t="s">
        <v>145</v>
      </c>
      <c r="E1182" s="232" t="s">
        <v>1</v>
      </c>
      <c r="F1182" s="233" t="s">
        <v>180</v>
      </c>
      <c r="G1182" s="230"/>
      <c r="H1182" s="232" t="s">
        <v>1</v>
      </c>
      <c r="I1182" s="234"/>
      <c r="J1182" s="230"/>
      <c r="K1182" s="230"/>
      <c r="L1182" s="235"/>
      <c r="M1182" s="236"/>
      <c r="N1182" s="237"/>
      <c r="O1182" s="237"/>
      <c r="P1182" s="237"/>
      <c r="Q1182" s="237"/>
      <c r="R1182" s="237"/>
      <c r="S1182" s="237"/>
      <c r="T1182" s="238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9" t="s">
        <v>145</v>
      </c>
      <c r="AU1182" s="239" t="s">
        <v>143</v>
      </c>
      <c r="AV1182" s="13" t="s">
        <v>81</v>
      </c>
      <c r="AW1182" s="13" t="s">
        <v>30</v>
      </c>
      <c r="AX1182" s="13" t="s">
        <v>73</v>
      </c>
      <c r="AY1182" s="239" t="s">
        <v>135</v>
      </c>
    </row>
    <row r="1183" s="14" customFormat="1">
      <c r="A1183" s="14"/>
      <c r="B1183" s="240"/>
      <c r="C1183" s="241"/>
      <c r="D1183" s="231" t="s">
        <v>145</v>
      </c>
      <c r="E1183" s="242" t="s">
        <v>1</v>
      </c>
      <c r="F1183" s="243" t="s">
        <v>73</v>
      </c>
      <c r="G1183" s="241"/>
      <c r="H1183" s="244">
        <v>0</v>
      </c>
      <c r="I1183" s="245"/>
      <c r="J1183" s="241"/>
      <c r="K1183" s="241"/>
      <c r="L1183" s="246"/>
      <c r="M1183" s="247"/>
      <c r="N1183" s="248"/>
      <c r="O1183" s="248"/>
      <c r="P1183" s="248"/>
      <c r="Q1183" s="248"/>
      <c r="R1183" s="248"/>
      <c r="S1183" s="248"/>
      <c r="T1183" s="249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0" t="s">
        <v>145</v>
      </c>
      <c r="AU1183" s="250" t="s">
        <v>143</v>
      </c>
      <c r="AV1183" s="14" t="s">
        <v>143</v>
      </c>
      <c r="AW1183" s="14" t="s">
        <v>30</v>
      </c>
      <c r="AX1183" s="14" t="s">
        <v>73</v>
      </c>
      <c r="AY1183" s="250" t="s">
        <v>135</v>
      </c>
    </row>
    <row r="1184" s="13" customFormat="1">
      <c r="A1184" s="13"/>
      <c r="B1184" s="229"/>
      <c r="C1184" s="230"/>
      <c r="D1184" s="231" t="s">
        <v>145</v>
      </c>
      <c r="E1184" s="232" t="s">
        <v>1</v>
      </c>
      <c r="F1184" s="233" t="s">
        <v>1054</v>
      </c>
      <c r="G1184" s="230"/>
      <c r="H1184" s="232" t="s">
        <v>1</v>
      </c>
      <c r="I1184" s="234"/>
      <c r="J1184" s="230"/>
      <c r="K1184" s="230"/>
      <c r="L1184" s="235"/>
      <c r="M1184" s="236"/>
      <c r="N1184" s="237"/>
      <c r="O1184" s="237"/>
      <c r="P1184" s="237"/>
      <c r="Q1184" s="237"/>
      <c r="R1184" s="237"/>
      <c r="S1184" s="237"/>
      <c r="T1184" s="238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9" t="s">
        <v>145</v>
      </c>
      <c r="AU1184" s="239" t="s">
        <v>143</v>
      </c>
      <c r="AV1184" s="13" t="s">
        <v>81</v>
      </c>
      <c r="AW1184" s="13" t="s">
        <v>30</v>
      </c>
      <c r="AX1184" s="13" t="s">
        <v>73</v>
      </c>
      <c r="AY1184" s="239" t="s">
        <v>135</v>
      </c>
    </row>
    <row r="1185" s="14" customFormat="1">
      <c r="A1185" s="14"/>
      <c r="B1185" s="240"/>
      <c r="C1185" s="241"/>
      <c r="D1185" s="231" t="s">
        <v>145</v>
      </c>
      <c r="E1185" s="242" t="s">
        <v>1</v>
      </c>
      <c r="F1185" s="243" t="s">
        <v>73</v>
      </c>
      <c r="G1185" s="241"/>
      <c r="H1185" s="244">
        <v>0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145</v>
      </c>
      <c r="AU1185" s="250" t="s">
        <v>143</v>
      </c>
      <c r="AV1185" s="14" t="s">
        <v>143</v>
      </c>
      <c r="AW1185" s="14" t="s">
        <v>30</v>
      </c>
      <c r="AX1185" s="14" t="s">
        <v>73</v>
      </c>
      <c r="AY1185" s="250" t="s">
        <v>135</v>
      </c>
    </row>
    <row r="1186" s="13" customFormat="1">
      <c r="A1186" s="13"/>
      <c r="B1186" s="229"/>
      <c r="C1186" s="230"/>
      <c r="D1186" s="231" t="s">
        <v>145</v>
      </c>
      <c r="E1186" s="232" t="s">
        <v>1</v>
      </c>
      <c r="F1186" s="233" t="s">
        <v>178</v>
      </c>
      <c r="G1186" s="230"/>
      <c r="H1186" s="232" t="s">
        <v>1</v>
      </c>
      <c r="I1186" s="234"/>
      <c r="J1186" s="230"/>
      <c r="K1186" s="230"/>
      <c r="L1186" s="235"/>
      <c r="M1186" s="236"/>
      <c r="N1186" s="237"/>
      <c r="O1186" s="237"/>
      <c r="P1186" s="237"/>
      <c r="Q1186" s="237"/>
      <c r="R1186" s="237"/>
      <c r="S1186" s="237"/>
      <c r="T1186" s="23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9" t="s">
        <v>145</v>
      </c>
      <c r="AU1186" s="239" t="s">
        <v>143</v>
      </c>
      <c r="AV1186" s="13" t="s">
        <v>81</v>
      </c>
      <c r="AW1186" s="13" t="s">
        <v>30</v>
      </c>
      <c r="AX1186" s="13" t="s">
        <v>73</v>
      </c>
      <c r="AY1186" s="239" t="s">
        <v>135</v>
      </c>
    </row>
    <row r="1187" s="14" customFormat="1">
      <c r="A1187" s="14"/>
      <c r="B1187" s="240"/>
      <c r="C1187" s="241"/>
      <c r="D1187" s="231" t="s">
        <v>145</v>
      </c>
      <c r="E1187" s="242" t="s">
        <v>1</v>
      </c>
      <c r="F1187" s="243" t="s">
        <v>73</v>
      </c>
      <c r="G1187" s="241"/>
      <c r="H1187" s="244">
        <v>0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0" t="s">
        <v>145</v>
      </c>
      <c r="AU1187" s="250" t="s">
        <v>143</v>
      </c>
      <c r="AV1187" s="14" t="s">
        <v>143</v>
      </c>
      <c r="AW1187" s="14" t="s">
        <v>30</v>
      </c>
      <c r="AX1187" s="14" t="s">
        <v>73</v>
      </c>
      <c r="AY1187" s="250" t="s">
        <v>135</v>
      </c>
    </row>
    <row r="1188" s="13" customFormat="1">
      <c r="A1188" s="13"/>
      <c r="B1188" s="229"/>
      <c r="C1188" s="230"/>
      <c r="D1188" s="231" t="s">
        <v>145</v>
      </c>
      <c r="E1188" s="232" t="s">
        <v>1</v>
      </c>
      <c r="F1188" s="233" t="s">
        <v>176</v>
      </c>
      <c r="G1188" s="230"/>
      <c r="H1188" s="232" t="s">
        <v>1</v>
      </c>
      <c r="I1188" s="234"/>
      <c r="J1188" s="230"/>
      <c r="K1188" s="230"/>
      <c r="L1188" s="235"/>
      <c r="M1188" s="236"/>
      <c r="N1188" s="237"/>
      <c r="O1188" s="237"/>
      <c r="P1188" s="237"/>
      <c r="Q1188" s="237"/>
      <c r="R1188" s="237"/>
      <c r="S1188" s="237"/>
      <c r="T1188" s="238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9" t="s">
        <v>145</v>
      </c>
      <c r="AU1188" s="239" t="s">
        <v>143</v>
      </c>
      <c r="AV1188" s="13" t="s">
        <v>81</v>
      </c>
      <c r="AW1188" s="13" t="s">
        <v>30</v>
      </c>
      <c r="AX1188" s="13" t="s">
        <v>73</v>
      </c>
      <c r="AY1188" s="239" t="s">
        <v>135</v>
      </c>
    </row>
    <row r="1189" s="14" customFormat="1">
      <c r="A1189" s="14"/>
      <c r="B1189" s="240"/>
      <c r="C1189" s="241"/>
      <c r="D1189" s="231" t="s">
        <v>145</v>
      </c>
      <c r="E1189" s="242" t="s">
        <v>1</v>
      </c>
      <c r="F1189" s="243" t="s">
        <v>73</v>
      </c>
      <c r="G1189" s="241"/>
      <c r="H1189" s="244">
        <v>0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0" t="s">
        <v>145</v>
      </c>
      <c r="AU1189" s="250" t="s">
        <v>143</v>
      </c>
      <c r="AV1189" s="14" t="s">
        <v>143</v>
      </c>
      <c r="AW1189" s="14" t="s">
        <v>30</v>
      </c>
      <c r="AX1189" s="14" t="s">
        <v>73</v>
      </c>
      <c r="AY1189" s="250" t="s">
        <v>135</v>
      </c>
    </row>
    <row r="1190" s="13" customFormat="1">
      <c r="A1190" s="13"/>
      <c r="B1190" s="229"/>
      <c r="C1190" s="230"/>
      <c r="D1190" s="231" t="s">
        <v>145</v>
      </c>
      <c r="E1190" s="232" t="s">
        <v>1</v>
      </c>
      <c r="F1190" s="233" t="s">
        <v>174</v>
      </c>
      <c r="G1190" s="230"/>
      <c r="H1190" s="232" t="s">
        <v>1</v>
      </c>
      <c r="I1190" s="234"/>
      <c r="J1190" s="230"/>
      <c r="K1190" s="230"/>
      <c r="L1190" s="235"/>
      <c r="M1190" s="236"/>
      <c r="N1190" s="237"/>
      <c r="O1190" s="237"/>
      <c r="P1190" s="237"/>
      <c r="Q1190" s="237"/>
      <c r="R1190" s="237"/>
      <c r="S1190" s="237"/>
      <c r="T1190" s="238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9" t="s">
        <v>145</v>
      </c>
      <c r="AU1190" s="239" t="s">
        <v>143</v>
      </c>
      <c r="AV1190" s="13" t="s">
        <v>81</v>
      </c>
      <c r="AW1190" s="13" t="s">
        <v>30</v>
      </c>
      <c r="AX1190" s="13" t="s">
        <v>73</v>
      </c>
      <c r="AY1190" s="239" t="s">
        <v>135</v>
      </c>
    </row>
    <row r="1191" s="14" customFormat="1">
      <c r="A1191" s="14"/>
      <c r="B1191" s="240"/>
      <c r="C1191" s="241"/>
      <c r="D1191" s="231" t="s">
        <v>145</v>
      </c>
      <c r="E1191" s="242" t="s">
        <v>1</v>
      </c>
      <c r="F1191" s="243" t="s">
        <v>81</v>
      </c>
      <c r="G1191" s="241"/>
      <c r="H1191" s="244">
        <v>1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0" t="s">
        <v>145</v>
      </c>
      <c r="AU1191" s="250" t="s">
        <v>143</v>
      </c>
      <c r="AV1191" s="14" t="s">
        <v>143</v>
      </c>
      <c r="AW1191" s="14" t="s">
        <v>30</v>
      </c>
      <c r="AX1191" s="14" t="s">
        <v>73</v>
      </c>
      <c r="AY1191" s="250" t="s">
        <v>135</v>
      </c>
    </row>
    <row r="1192" s="15" customFormat="1">
      <c r="A1192" s="15"/>
      <c r="B1192" s="251"/>
      <c r="C1192" s="252"/>
      <c r="D1192" s="231" t="s">
        <v>145</v>
      </c>
      <c r="E1192" s="253" t="s">
        <v>1</v>
      </c>
      <c r="F1192" s="254" t="s">
        <v>153</v>
      </c>
      <c r="G1192" s="252"/>
      <c r="H1192" s="255">
        <v>2</v>
      </c>
      <c r="I1192" s="256"/>
      <c r="J1192" s="252"/>
      <c r="K1192" s="252"/>
      <c r="L1192" s="257"/>
      <c r="M1192" s="258"/>
      <c r="N1192" s="259"/>
      <c r="O1192" s="259"/>
      <c r="P1192" s="259"/>
      <c r="Q1192" s="259"/>
      <c r="R1192" s="259"/>
      <c r="S1192" s="259"/>
      <c r="T1192" s="260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T1192" s="261" t="s">
        <v>145</v>
      </c>
      <c r="AU1192" s="261" t="s">
        <v>143</v>
      </c>
      <c r="AV1192" s="15" t="s">
        <v>142</v>
      </c>
      <c r="AW1192" s="15" t="s">
        <v>30</v>
      </c>
      <c r="AX1192" s="15" t="s">
        <v>81</v>
      </c>
      <c r="AY1192" s="261" t="s">
        <v>135</v>
      </c>
    </row>
    <row r="1193" s="2" customFormat="1" ht="33" customHeight="1">
      <c r="A1193" s="38"/>
      <c r="B1193" s="39"/>
      <c r="C1193" s="215" t="s">
        <v>1116</v>
      </c>
      <c r="D1193" s="215" t="s">
        <v>138</v>
      </c>
      <c r="E1193" s="216" t="s">
        <v>1117</v>
      </c>
      <c r="F1193" s="217" t="s">
        <v>1118</v>
      </c>
      <c r="G1193" s="218" t="s">
        <v>164</v>
      </c>
      <c r="H1193" s="219">
        <v>16</v>
      </c>
      <c r="I1193" s="220"/>
      <c r="J1193" s="221">
        <f>ROUND(I1193*H1193,2)</f>
        <v>0</v>
      </c>
      <c r="K1193" s="222"/>
      <c r="L1193" s="44"/>
      <c r="M1193" s="223" t="s">
        <v>1</v>
      </c>
      <c r="N1193" s="224" t="s">
        <v>39</v>
      </c>
      <c r="O1193" s="91"/>
      <c r="P1193" s="225">
        <f>O1193*H1193</f>
        <v>0</v>
      </c>
      <c r="Q1193" s="225">
        <v>0</v>
      </c>
      <c r="R1193" s="225">
        <f>Q1193*H1193</f>
        <v>0</v>
      </c>
      <c r="S1193" s="225">
        <v>0</v>
      </c>
      <c r="T1193" s="226">
        <f>S1193*H1193</f>
        <v>0</v>
      </c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R1193" s="227" t="s">
        <v>263</v>
      </c>
      <c r="AT1193" s="227" t="s">
        <v>138</v>
      </c>
      <c r="AU1193" s="227" t="s">
        <v>143</v>
      </c>
      <c r="AY1193" s="17" t="s">
        <v>135</v>
      </c>
      <c r="BE1193" s="228">
        <f>IF(N1193="základní",J1193,0)</f>
        <v>0</v>
      </c>
      <c r="BF1193" s="228">
        <f>IF(N1193="snížená",J1193,0)</f>
        <v>0</v>
      </c>
      <c r="BG1193" s="228">
        <f>IF(N1193="zákl. přenesená",J1193,0)</f>
        <v>0</v>
      </c>
      <c r="BH1193" s="228">
        <f>IF(N1193="sníž. přenesená",J1193,0)</f>
        <v>0</v>
      </c>
      <c r="BI1193" s="228">
        <f>IF(N1193="nulová",J1193,0)</f>
        <v>0</v>
      </c>
      <c r="BJ1193" s="17" t="s">
        <v>143</v>
      </c>
      <c r="BK1193" s="228">
        <f>ROUND(I1193*H1193,2)</f>
        <v>0</v>
      </c>
      <c r="BL1193" s="17" t="s">
        <v>263</v>
      </c>
      <c r="BM1193" s="227" t="s">
        <v>1119</v>
      </c>
    </row>
    <row r="1194" s="13" customFormat="1">
      <c r="A1194" s="13"/>
      <c r="B1194" s="229"/>
      <c r="C1194" s="230"/>
      <c r="D1194" s="231" t="s">
        <v>145</v>
      </c>
      <c r="E1194" s="232" t="s">
        <v>1</v>
      </c>
      <c r="F1194" s="233" t="s">
        <v>186</v>
      </c>
      <c r="G1194" s="230"/>
      <c r="H1194" s="232" t="s">
        <v>1</v>
      </c>
      <c r="I1194" s="234"/>
      <c r="J1194" s="230"/>
      <c r="K1194" s="230"/>
      <c r="L1194" s="235"/>
      <c r="M1194" s="236"/>
      <c r="N1194" s="237"/>
      <c r="O1194" s="237"/>
      <c r="P1194" s="237"/>
      <c r="Q1194" s="237"/>
      <c r="R1194" s="237"/>
      <c r="S1194" s="237"/>
      <c r="T1194" s="238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9" t="s">
        <v>145</v>
      </c>
      <c r="AU1194" s="239" t="s">
        <v>143</v>
      </c>
      <c r="AV1194" s="13" t="s">
        <v>81</v>
      </c>
      <c r="AW1194" s="13" t="s">
        <v>30</v>
      </c>
      <c r="AX1194" s="13" t="s">
        <v>73</v>
      </c>
      <c r="AY1194" s="239" t="s">
        <v>135</v>
      </c>
    </row>
    <row r="1195" s="14" customFormat="1">
      <c r="A1195" s="14"/>
      <c r="B1195" s="240"/>
      <c r="C1195" s="241"/>
      <c r="D1195" s="231" t="s">
        <v>145</v>
      </c>
      <c r="E1195" s="242" t="s">
        <v>1</v>
      </c>
      <c r="F1195" s="243" t="s">
        <v>142</v>
      </c>
      <c r="G1195" s="241"/>
      <c r="H1195" s="244">
        <v>4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0" t="s">
        <v>145</v>
      </c>
      <c r="AU1195" s="250" t="s">
        <v>143</v>
      </c>
      <c r="AV1195" s="14" t="s">
        <v>143</v>
      </c>
      <c r="AW1195" s="14" t="s">
        <v>30</v>
      </c>
      <c r="AX1195" s="14" t="s">
        <v>73</v>
      </c>
      <c r="AY1195" s="250" t="s">
        <v>135</v>
      </c>
    </row>
    <row r="1196" s="13" customFormat="1">
      <c r="A1196" s="13"/>
      <c r="B1196" s="229"/>
      <c r="C1196" s="230"/>
      <c r="D1196" s="231" t="s">
        <v>145</v>
      </c>
      <c r="E1196" s="232" t="s">
        <v>1</v>
      </c>
      <c r="F1196" s="233" t="s">
        <v>188</v>
      </c>
      <c r="G1196" s="230"/>
      <c r="H1196" s="232" t="s">
        <v>1</v>
      </c>
      <c r="I1196" s="234"/>
      <c r="J1196" s="230"/>
      <c r="K1196" s="230"/>
      <c r="L1196" s="235"/>
      <c r="M1196" s="236"/>
      <c r="N1196" s="237"/>
      <c r="O1196" s="237"/>
      <c r="P1196" s="237"/>
      <c r="Q1196" s="237"/>
      <c r="R1196" s="237"/>
      <c r="S1196" s="237"/>
      <c r="T1196" s="238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9" t="s">
        <v>145</v>
      </c>
      <c r="AU1196" s="239" t="s">
        <v>143</v>
      </c>
      <c r="AV1196" s="13" t="s">
        <v>81</v>
      </c>
      <c r="AW1196" s="13" t="s">
        <v>30</v>
      </c>
      <c r="AX1196" s="13" t="s">
        <v>73</v>
      </c>
      <c r="AY1196" s="239" t="s">
        <v>135</v>
      </c>
    </row>
    <row r="1197" s="14" customFormat="1">
      <c r="A1197" s="14"/>
      <c r="B1197" s="240"/>
      <c r="C1197" s="241"/>
      <c r="D1197" s="231" t="s">
        <v>145</v>
      </c>
      <c r="E1197" s="242" t="s">
        <v>1</v>
      </c>
      <c r="F1197" s="243" t="s">
        <v>142</v>
      </c>
      <c r="G1197" s="241"/>
      <c r="H1197" s="244">
        <v>4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0" t="s">
        <v>145</v>
      </c>
      <c r="AU1197" s="250" t="s">
        <v>143</v>
      </c>
      <c r="AV1197" s="14" t="s">
        <v>143</v>
      </c>
      <c r="AW1197" s="14" t="s">
        <v>30</v>
      </c>
      <c r="AX1197" s="14" t="s">
        <v>73</v>
      </c>
      <c r="AY1197" s="250" t="s">
        <v>135</v>
      </c>
    </row>
    <row r="1198" s="13" customFormat="1">
      <c r="A1198" s="13"/>
      <c r="B1198" s="229"/>
      <c r="C1198" s="230"/>
      <c r="D1198" s="231" t="s">
        <v>145</v>
      </c>
      <c r="E1198" s="232" t="s">
        <v>1</v>
      </c>
      <c r="F1198" s="233" t="s">
        <v>184</v>
      </c>
      <c r="G1198" s="230"/>
      <c r="H1198" s="232" t="s">
        <v>1</v>
      </c>
      <c r="I1198" s="234"/>
      <c r="J1198" s="230"/>
      <c r="K1198" s="230"/>
      <c r="L1198" s="235"/>
      <c r="M1198" s="236"/>
      <c r="N1198" s="237"/>
      <c r="O1198" s="237"/>
      <c r="P1198" s="237"/>
      <c r="Q1198" s="237"/>
      <c r="R1198" s="237"/>
      <c r="S1198" s="237"/>
      <c r="T1198" s="238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39" t="s">
        <v>145</v>
      </c>
      <c r="AU1198" s="239" t="s">
        <v>143</v>
      </c>
      <c r="AV1198" s="13" t="s">
        <v>81</v>
      </c>
      <c r="AW1198" s="13" t="s">
        <v>30</v>
      </c>
      <c r="AX1198" s="13" t="s">
        <v>73</v>
      </c>
      <c r="AY1198" s="239" t="s">
        <v>135</v>
      </c>
    </row>
    <row r="1199" s="14" customFormat="1">
      <c r="A1199" s="14"/>
      <c r="B1199" s="240"/>
      <c r="C1199" s="241"/>
      <c r="D1199" s="231" t="s">
        <v>145</v>
      </c>
      <c r="E1199" s="242" t="s">
        <v>1</v>
      </c>
      <c r="F1199" s="243" t="s">
        <v>81</v>
      </c>
      <c r="G1199" s="241"/>
      <c r="H1199" s="244">
        <v>1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0" t="s">
        <v>145</v>
      </c>
      <c r="AU1199" s="250" t="s">
        <v>143</v>
      </c>
      <c r="AV1199" s="14" t="s">
        <v>143</v>
      </c>
      <c r="AW1199" s="14" t="s">
        <v>30</v>
      </c>
      <c r="AX1199" s="14" t="s">
        <v>73</v>
      </c>
      <c r="AY1199" s="250" t="s">
        <v>135</v>
      </c>
    </row>
    <row r="1200" s="13" customFormat="1">
      <c r="A1200" s="13"/>
      <c r="B1200" s="229"/>
      <c r="C1200" s="230"/>
      <c r="D1200" s="231" t="s">
        <v>145</v>
      </c>
      <c r="E1200" s="232" t="s">
        <v>1</v>
      </c>
      <c r="F1200" s="233" t="s">
        <v>180</v>
      </c>
      <c r="G1200" s="230"/>
      <c r="H1200" s="232" t="s">
        <v>1</v>
      </c>
      <c r="I1200" s="234"/>
      <c r="J1200" s="230"/>
      <c r="K1200" s="230"/>
      <c r="L1200" s="235"/>
      <c r="M1200" s="236"/>
      <c r="N1200" s="237"/>
      <c r="O1200" s="237"/>
      <c r="P1200" s="237"/>
      <c r="Q1200" s="237"/>
      <c r="R1200" s="237"/>
      <c r="S1200" s="237"/>
      <c r="T1200" s="238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9" t="s">
        <v>145</v>
      </c>
      <c r="AU1200" s="239" t="s">
        <v>143</v>
      </c>
      <c r="AV1200" s="13" t="s">
        <v>81</v>
      </c>
      <c r="AW1200" s="13" t="s">
        <v>30</v>
      </c>
      <c r="AX1200" s="13" t="s">
        <v>73</v>
      </c>
      <c r="AY1200" s="239" t="s">
        <v>135</v>
      </c>
    </row>
    <row r="1201" s="14" customFormat="1">
      <c r="A1201" s="14"/>
      <c r="B1201" s="240"/>
      <c r="C1201" s="241"/>
      <c r="D1201" s="231" t="s">
        <v>145</v>
      </c>
      <c r="E1201" s="242" t="s">
        <v>1</v>
      </c>
      <c r="F1201" s="243" t="s">
        <v>81</v>
      </c>
      <c r="G1201" s="241"/>
      <c r="H1201" s="244">
        <v>1</v>
      </c>
      <c r="I1201" s="245"/>
      <c r="J1201" s="241"/>
      <c r="K1201" s="241"/>
      <c r="L1201" s="246"/>
      <c r="M1201" s="247"/>
      <c r="N1201" s="248"/>
      <c r="O1201" s="248"/>
      <c r="P1201" s="248"/>
      <c r="Q1201" s="248"/>
      <c r="R1201" s="248"/>
      <c r="S1201" s="248"/>
      <c r="T1201" s="249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0" t="s">
        <v>145</v>
      </c>
      <c r="AU1201" s="250" t="s">
        <v>143</v>
      </c>
      <c r="AV1201" s="14" t="s">
        <v>143</v>
      </c>
      <c r="AW1201" s="14" t="s">
        <v>30</v>
      </c>
      <c r="AX1201" s="14" t="s">
        <v>73</v>
      </c>
      <c r="AY1201" s="250" t="s">
        <v>135</v>
      </c>
    </row>
    <row r="1202" s="13" customFormat="1">
      <c r="A1202" s="13"/>
      <c r="B1202" s="229"/>
      <c r="C1202" s="230"/>
      <c r="D1202" s="231" t="s">
        <v>145</v>
      </c>
      <c r="E1202" s="232" t="s">
        <v>1</v>
      </c>
      <c r="F1202" s="233" t="s">
        <v>1054</v>
      </c>
      <c r="G1202" s="230"/>
      <c r="H1202" s="232" t="s">
        <v>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9" t="s">
        <v>145</v>
      </c>
      <c r="AU1202" s="239" t="s">
        <v>143</v>
      </c>
      <c r="AV1202" s="13" t="s">
        <v>81</v>
      </c>
      <c r="AW1202" s="13" t="s">
        <v>30</v>
      </c>
      <c r="AX1202" s="13" t="s">
        <v>73</v>
      </c>
      <c r="AY1202" s="239" t="s">
        <v>135</v>
      </c>
    </row>
    <row r="1203" s="14" customFormat="1">
      <c r="A1203" s="14"/>
      <c r="B1203" s="240"/>
      <c r="C1203" s="241"/>
      <c r="D1203" s="231" t="s">
        <v>145</v>
      </c>
      <c r="E1203" s="242" t="s">
        <v>1</v>
      </c>
      <c r="F1203" s="243" t="s">
        <v>73</v>
      </c>
      <c r="G1203" s="241"/>
      <c r="H1203" s="244">
        <v>0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0" t="s">
        <v>145</v>
      </c>
      <c r="AU1203" s="250" t="s">
        <v>143</v>
      </c>
      <c r="AV1203" s="14" t="s">
        <v>143</v>
      </c>
      <c r="AW1203" s="14" t="s">
        <v>30</v>
      </c>
      <c r="AX1203" s="14" t="s">
        <v>73</v>
      </c>
      <c r="AY1203" s="250" t="s">
        <v>135</v>
      </c>
    </row>
    <row r="1204" s="13" customFormat="1">
      <c r="A1204" s="13"/>
      <c r="B1204" s="229"/>
      <c r="C1204" s="230"/>
      <c r="D1204" s="231" t="s">
        <v>145</v>
      </c>
      <c r="E1204" s="232" t="s">
        <v>1</v>
      </c>
      <c r="F1204" s="233" t="s">
        <v>307</v>
      </c>
      <c r="G1204" s="230"/>
      <c r="H1204" s="232" t="s">
        <v>1</v>
      </c>
      <c r="I1204" s="234"/>
      <c r="J1204" s="230"/>
      <c r="K1204" s="230"/>
      <c r="L1204" s="235"/>
      <c r="M1204" s="236"/>
      <c r="N1204" s="237"/>
      <c r="O1204" s="237"/>
      <c r="P1204" s="237"/>
      <c r="Q1204" s="237"/>
      <c r="R1204" s="237"/>
      <c r="S1204" s="237"/>
      <c r="T1204" s="238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9" t="s">
        <v>145</v>
      </c>
      <c r="AU1204" s="239" t="s">
        <v>143</v>
      </c>
      <c r="AV1204" s="13" t="s">
        <v>81</v>
      </c>
      <c r="AW1204" s="13" t="s">
        <v>30</v>
      </c>
      <c r="AX1204" s="13" t="s">
        <v>73</v>
      </c>
      <c r="AY1204" s="239" t="s">
        <v>135</v>
      </c>
    </row>
    <row r="1205" s="14" customFormat="1">
      <c r="A1205" s="14"/>
      <c r="B1205" s="240"/>
      <c r="C1205" s="241"/>
      <c r="D1205" s="231" t="s">
        <v>145</v>
      </c>
      <c r="E1205" s="242" t="s">
        <v>1</v>
      </c>
      <c r="F1205" s="243" t="s">
        <v>81</v>
      </c>
      <c r="G1205" s="241"/>
      <c r="H1205" s="244">
        <v>1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0" t="s">
        <v>145</v>
      </c>
      <c r="AU1205" s="250" t="s">
        <v>143</v>
      </c>
      <c r="AV1205" s="14" t="s">
        <v>143</v>
      </c>
      <c r="AW1205" s="14" t="s">
        <v>30</v>
      </c>
      <c r="AX1205" s="14" t="s">
        <v>73</v>
      </c>
      <c r="AY1205" s="250" t="s">
        <v>135</v>
      </c>
    </row>
    <row r="1206" s="13" customFormat="1">
      <c r="A1206" s="13"/>
      <c r="B1206" s="229"/>
      <c r="C1206" s="230"/>
      <c r="D1206" s="231" t="s">
        <v>145</v>
      </c>
      <c r="E1206" s="232" t="s">
        <v>1</v>
      </c>
      <c r="F1206" s="233" t="s">
        <v>176</v>
      </c>
      <c r="G1206" s="230"/>
      <c r="H1206" s="232" t="s">
        <v>1</v>
      </c>
      <c r="I1206" s="234"/>
      <c r="J1206" s="230"/>
      <c r="K1206" s="230"/>
      <c r="L1206" s="235"/>
      <c r="M1206" s="236"/>
      <c r="N1206" s="237"/>
      <c r="O1206" s="237"/>
      <c r="P1206" s="237"/>
      <c r="Q1206" s="237"/>
      <c r="R1206" s="237"/>
      <c r="S1206" s="237"/>
      <c r="T1206" s="23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9" t="s">
        <v>145</v>
      </c>
      <c r="AU1206" s="239" t="s">
        <v>143</v>
      </c>
      <c r="AV1206" s="13" t="s">
        <v>81</v>
      </c>
      <c r="AW1206" s="13" t="s">
        <v>30</v>
      </c>
      <c r="AX1206" s="13" t="s">
        <v>73</v>
      </c>
      <c r="AY1206" s="239" t="s">
        <v>135</v>
      </c>
    </row>
    <row r="1207" s="14" customFormat="1">
      <c r="A1207" s="14"/>
      <c r="B1207" s="240"/>
      <c r="C1207" s="241"/>
      <c r="D1207" s="231" t="s">
        <v>145</v>
      </c>
      <c r="E1207" s="242" t="s">
        <v>1</v>
      </c>
      <c r="F1207" s="243" t="s">
        <v>81</v>
      </c>
      <c r="G1207" s="241"/>
      <c r="H1207" s="244">
        <v>1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0" t="s">
        <v>145</v>
      </c>
      <c r="AU1207" s="250" t="s">
        <v>143</v>
      </c>
      <c r="AV1207" s="14" t="s">
        <v>143</v>
      </c>
      <c r="AW1207" s="14" t="s">
        <v>30</v>
      </c>
      <c r="AX1207" s="14" t="s">
        <v>73</v>
      </c>
      <c r="AY1207" s="250" t="s">
        <v>135</v>
      </c>
    </row>
    <row r="1208" s="13" customFormat="1">
      <c r="A1208" s="13"/>
      <c r="B1208" s="229"/>
      <c r="C1208" s="230"/>
      <c r="D1208" s="231" t="s">
        <v>145</v>
      </c>
      <c r="E1208" s="232" t="s">
        <v>1</v>
      </c>
      <c r="F1208" s="233" t="s">
        <v>174</v>
      </c>
      <c r="G1208" s="230"/>
      <c r="H1208" s="232" t="s">
        <v>1</v>
      </c>
      <c r="I1208" s="234"/>
      <c r="J1208" s="230"/>
      <c r="K1208" s="230"/>
      <c r="L1208" s="235"/>
      <c r="M1208" s="236"/>
      <c r="N1208" s="237"/>
      <c r="O1208" s="237"/>
      <c r="P1208" s="237"/>
      <c r="Q1208" s="237"/>
      <c r="R1208" s="237"/>
      <c r="S1208" s="237"/>
      <c r="T1208" s="238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9" t="s">
        <v>145</v>
      </c>
      <c r="AU1208" s="239" t="s">
        <v>143</v>
      </c>
      <c r="AV1208" s="13" t="s">
        <v>81</v>
      </c>
      <c r="AW1208" s="13" t="s">
        <v>30</v>
      </c>
      <c r="AX1208" s="13" t="s">
        <v>73</v>
      </c>
      <c r="AY1208" s="239" t="s">
        <v>135</v>
      </c>
    </row>
    <row r="1209" s="14" customFormat="1">
      <c r="A1209" s="14"/>
      <c r="B1209" s="240"/>
      <c r="C1209" s="241"/>
      <c r="D1209" s="231" t="s">
        <v>145</v>
      </c>
      <c r="E1209" s="242" t="s">
        <v>1</v>
      </c>
      <c r="F1209" s="243" t="s">
        <v>142</v>
      </c>
      <c r="G1209" s="241"/>
      <c r="H1209" s="244">
        <v>4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0" t="s">
        <v>145</v>
      </c>
      <c r="AU1209" s="250" t="s">
        <v>143</v>
      </c>
      <c r="AV1209" s="14" t="s">
        <v>143</v>
      </c>
      <c r="AW1209" s="14" t="s">
        <v>30</v>
      </c>
      <c r="AX1209" s="14" t="s">
        <v>73</v>
      </c>
      <c r="AY1209" s="250" t="s">
        <v>135</v>
      </c>
    </row>
    <row r="1210" s="15" customFormat="1">
      <c r="A1210" s="15"/>
      <c r="B1210" s="251"/>
      <c r="C1210" s="252"/>
      <c r="D1210" s="231" t="s">
        <v>145</v>
      </c>
      <c r="E1210" s="253" t="s">
        <v>1</v>
      </c>
      <c r="F1210" s="254" t="s">
        <v>153</v>
      </c>
      <c r="G1210" s="252"/>
      <c r="H1210" s="255">
        <v>16</v>
      </c>
      <c r="I1210" s="256"/>
      <c r="J1210" s="252"/>
      <c r="K1210" s="252"/>
      <c r="L1210" s="257"/>
      <c r="M1210" s="258"/>
      <c r="N1210" s="259"/>
      <c r="O1210" s="259"/>
      <c r="P1210" s="259"/>
      <c r="Q1210" s="259"/>
      <c r="R1210" s="259"/>
      <c r="S1210" s="259"/>
      <c r="T1210" s="260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61" t="s">
        <v>145</v>
      </c>
      <c r="AU1210" s="261" t="s">
        <v>143</v>
      </c>
      <c r="AV1210" s="15" t="s">
        <v>142</v>
      </c>
      <c r="AW1210" s="15" t="s">
        <v>30</v>
      </c>
      <c r="AX1210" s="15" t="s">
        <v>81</v>
      </c>
      <c r="AY1210" s="261" t="s">
        <v>135</v>
      </c>
    </row>
    <row r="1211" s="2" customFormat="1" ht="24.15" customHeight="1">
      <c r="A1211" s="38"/>
      <c r="B1211" s="39"/>
      <c r="C1211" s="262" t="s">
        <v>1120</v>
      </c>
      <c r="D1211" s="262" t="s">
        <v>413</v>
      </c>
      <c r="E1211" s="263" t="s">
        <v>1121</v>
      </c>
      <c r="F1211" s="264" t="s">
        <v>1122</v>
      </c>
      <c r="G1211" s="265" t="s">
        <v>164</v>
      </c>
      <c r="H1211" s="266">
        <v>16</v>
      </c>
      <c r="I1211" s="267"/>
      <c r="J1211" s="268">
        <f>ROUND(I1211*H1211,2)</f>
        <v>0</v>
      </c>
      <c r="K1211" s="269"/>
      <c r="L1211" s="270"/>
      <c r="M1211" s="271" t="s">
        <v>1</v>
      </c>
      <c r="N1211" s="272" t="s">
        <v>39</v>
      </c>
      <c r="O1211" s="91"/>
      <c r="P1211" s="225">
        <f>O1211*H1211</f>
        <v>0</v>
      </c>
      <c r="Q1211" s="225">
        <v>0.00010000000000000001</v>
      </c>
      <c r="R1211" s="225">
        <f>Q1211*H1211</f>
        <v>0.0016000000000000001</v>
      </c>
      <c r="S1211" s="225">
        <v>0</v>
      </c>
      <c r="T1211" s="226">
        <f>S1211*H1211</f>
        <v>0</v>
      </c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R1211" s="227" t="s">
        <v>347</v>
      </c>
      <c r="AT1211" s="227" t="s">
        <v>413</v>
      </c>
      <c r="AU1211" s="227" t="s">
        <v>143</v>
      </c>
      <c r="AY1211" s="17" t="s">
        <v>135</v>
      </c>
      <c r="BE1211" s="228">
        <f>IF(N1211="základní",J1211,0)</f>
        <v>0</v>
      </c>
      <c r="BF1211" s="228">
        <f>IF(N1211="snížená",J1211,0)</f>
        <v>0</v>
      </c>
      <c r="BG1211" s="228">
        <f>IF(N1211="zákl. přenesená",J1211,0)</f>
        <v>0</v>
      </c>
      <c r="BH1211" s="228">
        <f>IF(N1211="sníž. přenesená",J1211,0)</f>
        <v>0</v>
      </c>
      <c r="BI1211" s="228">
        <f>IF(N1211="nulová",J1211,0)</f>
        <v>0</v>
      </c>
      <c r="BJ1211" s="17" t="s">
        <v>143</v>
      </c>
      <c r="BK1211" s="228">
        <f>ROUND(I1211*H1211,2)</f>
        <v>0</v>
      </c>
      <c r="BL1211" s="17" t="s">
        <v>263</v>
      </c>
      <c r="BM1211" s="227" t="s">
        <v>1123</v>
      </c>
    </row>
    <row r="1212" s="13" customFormat="1">
      <c r="A1212" s="13"/>
      <c r="B1212" s="229"/>
      <c r="C1212" s="230"/>
      <c r="D1212" s="231" t="s">
        <v>145</v>
      </c>
      <c r="E1212" s="232" t="s">
        <v>1</v>
      </c>
      <c r="F1212" s="233" t="s">
        <v>186</v>
      </c>
      <c r="G1212" s="230"/>
      <c r="H1212" s="232" t="s">
        <v>1</v>
      </c>
      <c r="I1212" s="234"/>
      <c r="J1212" s="230"/>
      <c r="K1212" s="230"/>
      <c r="L1212" s="235"/>
      <c r="M1212" s="236"/>
      <c r="N1212" s="237"/>
      <c r="O1212" s="237"/>
      <c r="P1212" s="237"/>
      <c r="Q1212" s="237"/>
      <c r="R1212" s="237"/>
      <c r="S1212" s="237"/>
      <c r="T1212" s="238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39" t="s">
        <v>145</v>
      </c>
      <c r="AU1212" s="239" t="s">
        <v>143</v>
      </c>
      <c r="AV1212" s="13" t="s">
        <v>81</v>
      </c>
      <c r="AW1212" s="13" t="s">
        <v>30</v>
      </c>
      <c r="AX1212" s="13" t="s">
        <v>73</v>
      </c>
      <c r="AY1212" s="239" t="s">
        <v>135</v>
      </c>
    </row>
    <row r="1213" s="14" customFormat="1">
      <c r="A1213" s="14"/>
      <c r="B1213" s="240"/>
      <c r="C1213" s="241"/>
      <c r="D1213" s="231" t="s">
        <v>145</v>
      </c>
      <c r="E1213" s="242" t="s">
        <v>1</v>
      </c>
      <c r="F1213" s="243" t="s">
        <v>142</v>
      </c>
      <c r="G1213" s="241"/>
      <c r="H1213" s="244">
        <v>4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0" t="s">
        <v>145</v>
      </c>
      <c r="AU1213" s="250" t="s">
        <v>143</v>
      </c>
      <c r="AV1213" s="14" t="s">
        <v>143</v>
      </c>
      <c r="AW1213" s="14" t="s">
        <v>30</v>
      </c>
      <c r="AX1213" s="14" t="s">
        <v>73</v>
      </c>
      <c r="AY1213" s="250" t="s">
        <v>135</v>
      </c>
    </row>
    <row r="1214" s="13" customFormat="1">
      <c r="A1214" s="13"/>
      <c r="B1214" s="229"/>
      <c r="C1214" s="230"/>
      <c r="D1214" s="231" t="s">
        <v>145</v>
      </c>
      <c r="E1214" s="232" t="s">
        <v>1</v>
      </c>
      <c r="F1214" s="233" t="s">
        <v>188</v>
      </c>
      <c r="G1214" s="230"/>
      <c r="H1214" s="232" t="s">
        <v>1</v>
      </c>
      <c r="I1214" s="234"/>
      <c r="J1214" s="230"/>
      <c r="K1214" s="230"/>
      <c r="L1214" s="235"/>
      <c r="M1214" s="236"/>
      <c r="N1214" s="237"/>
      <c r="O1214" s="237"/>
      <c r="P1214" s="237"/>
      <c r="Q1214" s="237"/>
      <c r="R1214" s="237"/>
      <c r="S1214" s="237"/>
      <c r="T1214" s="238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39" t="s">
        <v>145</v>
      </c>
      <c r="AU1214" s="239" t="s">
        <v>143</v>
      </c>
      <c r="AV1214" s="13" t="s">
        <v>81</v>
      </c>
      <c r="AW1214" s="13" t="s">
        <v>30</v>
      </c>
      <c r="AX1214" s="13" t="s">
        <v>73</v>
      </c>
      <c r="AY1214" s="239" t="s">
        <v>135</v>
      </c>
    </row>
    <row r="1215" s="14" customFormat="1">
      <c r="A1215" s="14"/>
      <c r="B1215" s="240"/>
      <c r="C1215" s="241"/>
      <c r="D1215" s="231" t="s">
        <v>145</v>
      </c>
      <c r="E1215" s="242" t="s">
        <v>1</v>
      </c>
      <c r="F1215" s="243" t="s">
        <v>142</v>
      </c>
      <c r="G1215" s="241"/>
      <c r="H1215" s="244">
        <v>4</v>
      </c>
      <c r="I1215" s="245"/>
      <c r="J1215" s="241"/>
      <c r="K1215" s="241"/>
      <c r="L1215" s="246"/>
      <c r="M1215" s="247"/>
      <c r="N1215" s="248"/>
      <c r="O1215" s="248"/>
      <c r="P1215" s="248"/>
      <c r="Q1215" s="248"/>
      <c r="R1215" s="248"/>
      <c r="S1215" s="248"/>
      <c r="T1215" s="249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0" t="s">
        <v>145</v>
      </c>
      <c r="AU1215" s="250" t="s">
        <v>143</v>
      </c>
      <c r="AV1215" s="14" t="s">
        <v>143</v>
      </c>
      <c r="AW1215" s="14" t="s">
        <v>30</v>
      </c>
      <c r="AX1215" s="14" t="s">
        <v>73</v>
      </c>
      <c r="AY1215" s="250" t="s">
        <v>135</v>
      </c>
    </row>
    <row r="1216" s="13" customFormat="1">
      <c r="A1216" s="13"/>
      <c r="B1216" s="229"/>
      <c r="C1216" s="230"/>
      <c r="D1216" s="231" t="s">
        <v>145</v>
      </c>
      <c r="E1216" s="232" t="s">
        <v>1</v>
      </c>
      <c r="F1216" s="233" t="s">
        <v>184</v>
      </c>
      <c r="G1216" s="230"/>
      <c r="H1216" s="232" t="s">
        <v>1</v>
      </c>
      <c r="I1216" s="234"/>
      <c r="J1216" s="230"/>
      <c r="K1216" s="230"/>
      <c r="L1216" s="235"/>
      <c r="M1216" s="236"/>
      <c r="N1216" s="237"/>
      <c r="O1216" s="237"/>
      <c r="P1216" s="237"/>
      <c r="Q1216" s="237"/>
      <c r="R1216" s="237"/>
      <c r="S1216" s="237"/>
      <c r="T1216" s="238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9" t="s">
        <v>145</v>
      </c>
      <c r="AU1216" s="239" t="s">
        <v>143</v>
      </c>
      <c r="AV1216" s="13" t="s">
        <v>81</v>
      </c>
      <c r="AW1216" s="13" t="s">
        <v>30</v>
      </c>
      <c r="AX1216" s="13" t="s">
        <v>73</v>
      </c>
      <c r="AY1216" s="239" t="s">
        <v>135</v>
      </c>
    </row>
    <row r="1217" s="14" customFormat="1">
      <c r="A1217" s="14"/>
      <c r="B1217" s="240"/>
      <c r="C1217" s="241"/>
      <c r="D1217" s="231" t="s">
        <v>145</v>
      </c>
      <c r="E1217" s="242" t="s">
        <v>1</v>
      </c>
      <c r="F1217" s="243" t="s">
        <v>81</v>
      </c>
      <c r="G1217" s="241"/>
      <c r="H1217" s="244">
        <v>1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145</v>
      </c>
      <c r="AU1217" s="250" t="s">
        <v>143</v>
      </c>
      <c r="AV1217" s="14" t="s">
        <v>143</v>
      </c>
      <c r="AW1217" s="14" t="s">
        <v>30</v>
      </c>
      <c r="AX1217" s="14" t="s">
        <v>73</v>
      </c>
      <c r="AY1217" s="250" t="s">
        <v>135</v>
      </c>
    </row>
    <row r="1218" s="13" customFormat="1">
      <c r="A1218" s="13"/>
      <c r="B1218" s="229"/>
      <c r="C1218" s="230"/>
      <c r="D1218" s="231" t="s">
        <v>145</v>
      </c>
      <c r="E1218" s="232" t="s">
        <v>1</v>
      </c>
      <c r="F1218" s="233" t="s">
        <v>180</v>
      </c>
      <c r="G1218" s="230"/>
      <c r="H1218" s="232" t="s">
        <v>1</v>
      </c>
      <c r="I1218" s="234"/>
      <c r="J1218" s="230"/>
      <c r="K1218" s="230"/>
      <c r="L1218" s="235"/>
      <c r="M1218" s="236"/>
      <c r="N1218" s="237"/>
      <c r="O1218" s="237"/>
      <c r="P1218" s="237"/>
      <c r="Q1218" s="237"/>
      <c r="R1218" s="237"/>
      <c r="S1218" s="237"/>
      <c r="T1218" s="238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9" t="s">
        <v>145</v>
      </c>
      <c r="AU1218" s="239" t="s">
        <v>143</v>
      </c>
      <c r="AV1218" s="13" t="s">
        <v>81</v>
      </c>
      <c r="AW1218" s="13" t="s">
        <v>30</v>
      </c>
      <c r="AX1218" s="13" t="s">
        <v>73</v>
      </c>
      <c r="AY1218" s="239" t="s">
        <v>135</v>
      </c>
    </row>
    <row r="1219" s="14" customFormat="1">
      <c r="A1219" s="14"/>
      <c r="B1219" s="240"/>
      <c r="C1219" s="241"/>
      <c r="D1219" s="231" t="s">
        <v>145</v>
      </c>
      <c r="E1219" s="242" t="s">
        <v>1</v>
      </c>
      <c r="F1219" s="243" t="s">
        <v>81</v>
      </c>
      <c r="G1219" s="241"/>
      <c r="H1219" s="244">
        <v>1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145</v>
      </c>
      <c r="AU1219" s="250" t="s">
        <v>143</v>
      </c>
      <c r="AV1219" s="14" t="s">
        <v>143</v>
      </c>
      <c r="AW1219" s="14" t="s">
        <v>30</v>
      </c>
      <c r="AX1219" s="14" t="s">
        <v>73</v>
      </c>
      <c r="AY1219" s="250" t="s">
        <v>135</v>
      </c>
    </row>
    <row r="1220" s="13" customFormat="1">
      <c r="A1220" s="13"/>
      <c r="B1220" s="229"/>
      <c r="C1220" s="230"/>
      <c r="D1220" s="231" t="s">
        <v>145</v>
      </c>
      <c r="E1220" s="232" t="s">
        <v>1</v>
      </c>
      <c r="F1220" s="233" t="s">
        <v>1054</v>
      </c>
      <c r="G1220" s="230"/>
      <c r="H1220" s="232" t="s">
        <v>1</v>
      </c>
      <c r="I1220" s="234"/>
      <c r="J1220" s="230"/>
      <c r="K1220" s="230"/>
      <c r="L1220" s="235"/>
      <c r="M1220" s="236"/>
      <c r="N1220" s="237"/>
      <c r="O1220" s="237"/>
      <c r="P1220" s="237"/>
      <c r="Q1220" s="237"/>
      <c r="R1220" s="237"/>
      <c r="S1220" s="237"/>
      <c r="T1220" s="23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39" t="s">
        <v>145</v>
      </c>
      <c r="AU1220" s="239" t="s">
        <v>143</v>
      </c>
      <c r="AV1220" s="13" t="s">
        <v>81</v>
      </c>
      <c r="AW1220" s="13" t="s">
        <v>30</v>
      </c>
      <c r="AX1220" s="13" t="s">
        <v>73</v>
      </c>
      <c r="AY1220" s="239" t="s">
        <v>135</v>
      </c>
    </row>
    <row r="1221" s="14" customFormat="1">
      <c r="A1221" s="14"/>
      <c r="B1221" s="240"/>
      <c r="C1221" s="241"/>
      <c r="D1221" s="231" t="s">
        <v>145</v>
      </c>
      <c r="E1221" s="242" t="s">
        <v>1</v>
      </c>
      <c r="F1221" s="243" t="s">
        <v>73</v>
      </c>
      <c r="G1221" s="241"/>
      <c r="H1221" s="244">
        <v>0</v>
      </c>
      <c r="I1221" s="245"/>
      <c r="J1221" s="241"/>
      <c r="K1221" s="241"/>
      <c r="L1221" s="246"/>
      <c r="M1221" s="247"/>
      <c r="N1221" s="248"/>
      <c r="O1221" s="248"/>
      <c r="P1221" s="248"/>
      <c r="Q1221" s="248"/>
      <c r="R1221" s="248"/>
      <c r="S1221" s="248"/>
      <c r="T1221" s="249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0" t="s">
        <v>145</v>
      </c>
      <c r="AU1221" s="250" t="s">
        <v>143</v>
      </c>
      <c r="AV1221" s="14" t="s">
        <v>143</v>
      </c>
      <c r="AW1221" s="14" t="s">
        <v>30</v>
      </c>
      <c r="AX1221" s="14" t="s">
        <v>73</v>
      </c>
      <c r="AY1221" s="250" t="s">
        <v>135</v>
      </c>
    </row>
    <row r="1222" s="13" customFormat="1">
      <c r="A1222" s="13"/>
      <c r="B1222" s="229"/>
      <c r="C1222" s="230"/>
      <c r="D1222" s="231" t="s">
        <v>145</v>
      </c>
      <c r="E1222" s="232" t="s">
        <v>1</v>
      </c>
      <c r="F1222" s="233" t="s">
        <v>307</v>
      </c>
      <c r="G1222" s="230"/>
      <c r="H1222" s="232" t="s">
        <v>1</v>
      </c>
      <c r="I1222" s="234"/>
      <c r="J1222" s="230"/>
      <c r="K1222" s="230"/>
      <c r="L1222" s="235"/>
      <c r="M1222" s="236"/>
      <c r="N1222" s="237"/>
      <c r="O1222" s="237"/>
      <c r="P1222" s="237"/>
      <c r="Q1222" s="237"/>
      <c r="R1222" s="237"/>
      <c r="S1222" s="237"/>
      <c r="T1222" s="238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9" t="s">
        <v>145</v>
      </c>
      <c r="AU1222" s="239" t="s">
        <v>143</v>
      </c>
      <c r="AV1222" s="13" t="s">
        <v>81</v>
      </c>
      <c r="AW1222" s="13" t="s">
        <v>30</v>
      </c>
      <c r="AX1222" s="13" t="s">
        <v>73</v>
      </c>
      <c r="AY1222" s="239" t="s">
        <v>135</v>
      </c>
    </row>
    <row r="1223" s="14" customFormat="1">
      <c r="A1223" s="14"/>
      <c r="B1223" s="240"/>
      <c r="C1223" s="241"/>
      <c r="D1223" s="231" t="s">
        <v>145</v>
      </c>
      <c r="E1223" s="242" t="s">
        <v>1</v>
      </c>
      <c r="F1223" s="243" t="s">
        <v>81</v>
      </c>
      <c r="G1223" s="241"/>
      <c r="H1223" s="244">
        <v>1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0" t="s">
        <v>145</v>
      </c>
      <c r="AU1223" s="250" t="s">
        <v>143</v>
      </c>
      <c r="AV1223" s="14" t="s">
        <v>143</v>
      </c>
      <c r="AW1223" s="14" t="s">
        <v>30</v>
      </c>
      <c r="AX1223" s="14" t="s">
        <v>73</v>
      </c>
      <c r="AY1223" s="250" t="s">
        <v>135</v>
      </c>
    </row>
    <row r="1224" s="13" customFormat="1">
      <c r="A1224" s="13"/>
      <c r="B1224" s="229"/>
      <c r="C1224" s="230"/>
      <c r="D1224" s="231" t="s">
        <v>145</v>
      </c>
      <c r="E1224" s="232" t="s">
        <v>1</v>
      </c>
      <c r="F1224" s="233" t="s">
        <v>176</v>
      </c>
      <c r="G1224" s="230"/>
      <c r="H1224" s="232" t="s">
        <v>1</v>
      </c>
      <c r="I1224" s="234"/>
      <c r="J1224" s="230"/>
      <c r="K1224" s="230"/>
      <c r="L1224" s="235"/>
      <c r="M1224" s="236"/>
      <c r="N1224" s="237"/>
      <c r="O1224" s="237"/>
      <c r="P1224" s="237"/>
      <c r="Q1224" s="237"/>
      <c r="R1224" s="237"/>
      <c r="S1224" s="237"/>
      <c r="T1224" s="23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9" t="s">
        <v>145</v>
      </c>
      <c r="AU1224" s="239" t="s">
        <v>143</v>
      </c>
      <c r="AV1224" s="13" t="s">
        <v>81</v>
      </c>
      <c r="AW1224" s="13" t="s">
        <v>30</v>
      </c>
      <c r="AX1224" s="13" t="s">
        <v>73</v>
      </c>
      <c r="AY1224" s="239" t="s">
        <v>135</v>
      </c>
    </row>
    <row r="1225" s="14" customFormat="1">
      <c r="A1225" s="14"/>
      <c r="B1225" s="240"/>
      <c r="C1225" s="241"/>
      <c r="D1225" s="231" t="s">
        <v>145</v>
      </c>
      <c r="E1225" s="242" t="s">
        <v>1</v>
      </c>
      <c r="F1225" s="243" t="s">
        <v>81</v>
      </c>
      <c r="G1225" s="241"/>
      <c r="H1225" s="244">
        <v>1</v>
      </c>
      <c r="I1225" s="245"/>
      <c r="J1225" s="241"/>
      <c r="K1225" s="241"/>
      <c r="L1225" s="246"/>
      <c r="M1225" s="247"/>
      <c r="N1225" s="248"/>
      <c r="O1225" s="248"/>
      <c r="P1225" s="248"/>
      <c r="Q1225" s="248"/>
      <c r="R1225" s="248"/>
      <c r="S1225" s="248"/>
      <c r="T1225" s="24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0" t="s">
        <v>145</v>
      </c>
      <c r="AU1225" s="250" t="s">
        <v>143</v>
      </c>
      <c r="AV1225" s="14" t="s">
        <v>143</v>
      </c>
      <c r="AW1225" s="14" t="s">
        <v>30</v>
      </c>
      <c r="AX1225" s="14" t="s">
        <v>73</v>
      </c>
      <c r="AY1225" s="250" t="s">
        <v>135</v>
      </c>
    </row>
    <row r="1226" s="13" customFormat="1">
      <c r="A1226" s="13"/>
      <c r="B1226" s="229"/>
      <c r="C1226" s="230"/>
      <c r="D1226" s="231" t="s">
        <v>145</v>
      </c>
      <c r="E1226" s="232" t="s">
        <v>1</v>
      </c>
      <c r="F1226" s="233" t="s">
        <v>174</v>
      </c>
      <c r="G1226" s="230"/>
      <c r="H1226" s="232" t="s">
        <v>1</v>
      </c>
      <c r="I1226" s="234"/>
      <c r="J1226" s="230"/>
      <c r="K1226" s="230"/>
      <c r="L1226" s="235"/>
      <c r="M1226" s="236"/>
      <c r="N1226" s="237"/>
      <c r="O1226" s="237"/>
      <c r="P1226" s="237"/>
      <c r="Q1226" s="237"/>
      <c r="R1226" s="237"/>
      <c r="S1226" s="237"/>
      <c r="T1226" s="238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9" t="s">
        <v>145</v>
      </c>
      <c r="AU1226" s="239" t="s">
        <v>143</v>
      </c>
      <c r="AV1226" s="13" t="s">
        <v>81</v>
      </c>
      <c r="AW1226" s="13" t="s">
        <v>30</v>
      </c>
      <c r="AX1226" s="13" t="s">
        <v>73</v>
      </c>
      <c r="AY1226" s="239" t="s">
        <v>135</v>
      </c>
    </row>
    <row r="1227" s="14" customFormat="1">
      <c r="A1227" s="14"/>
      <c r="B1227" s="240"/>
      <c r="C1227" s="241"/>
      <c r="D1227" s="231" t="s">
        <v>145</v>
      </c>
      <c r="E1227" s="242" t="s">
        <v>1</v>
      </c>
      <c r="F1227" s="243" t="s">
        <v>142</v>
      </c>
      <c r="G1227" s="241"/>
      <c r="H1227" s="244">
        <v>4</v>
      </c>
      <c r="I1227" s="245"/>
      <c r="J1227" s="241"/>
      <c r="K1227" s="241"/>
      <c r="L1227" s="246"/>
      <c r="M1227" s="247"/>
      <c r="N1227" s="248"/>
      <c r="O1227" s="248"/>
      <c r="P1227" s="248"/>
      <c r="Q1227" s="248"/>
      <c r="R1227" s="248"/>
      <c r="S1227" s="248"/>
      <c r="T1227" s="249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0" t="s">
        <v>145</v>
      </c>
      <c r="AU1227" s="250" t="s">
        <v>143</v>
      </c>
      <c r="AV1227" s="14" t="s">
        <v>143</v>
      </c>
      <c r="AW1227" s="14" t="s">
        <v>30</v>
      </c>
      <c r="AX1227" s="14" t="s">
        <v>73</v>
      </c>
      <c r="AY1227" s="250" t="s">
        <v>135</v>
      </c>
    </row>
    <row r="1228" s="15" customFormat="1">
      <c r="A1228" s="15"/>
      <c r="B1228" s="251"/>
      <c r="C1228" s="252"/>
      <c r="D1228" s="231" t="s">
        <v>145</v>
      </c>
      <c r="E1228" s="253" t="s">
        <v>1</v>
      </c>
      <c r="F1228" s="254" t="s">
        <v>153</v>
      </c>
      <c r="G1228" s="252"/>
      <c r="H1228" s="255">
        <v>16</v>
      </c>
      <c r="I1228" s="256"/>
      <c r="J1228" s="252"/>
      <c r="K1228" s="252"/>
      <c r="L1228" s="257"/>
      <c r="M1228" s="258"/>
      <c r="N1228" s="259"/>
      <c r="O1228" s="259"/>
      <c r="P1228" s="259"/>
      <c r="Q1228" s="259"/>
      <c r="R1228" s="259"/>
      <c r="S1228" s="259"/>
      <c r="T1228" s="260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61" t="s">
        <v>145</v>
      </c>
      <c r="AU1228" s="261" t="s">
        <v>143</v>
      </c>
      <c r="AV1228" s="15" t="s">
        <v>142</v>
      </c>
      <c r="AW1228" s="15" t="s">
        <v>30</v>
      </c>
      <c r="AX1228" s="15" t="s">
        <v>81</v>
      </c>
      <c r="AY1228" s="261" t="s">
        <v>135</v>
      </c>
    </row>
    <row r="1229" s="2" customFormat="1" ht="37.8" customHeight="1">
      <c r="A1229" s="38"/>
      <c r="B1229" s="39"/>
      <c r="C1229" s="215" t="s">
        <v>1124</v>
      </c>
      <c r="D1229" s="215" t="s">
        <v>138</v>
      </c>
      <c r="E1229" s="216" t="s">
        <v>1125</v>
      </c>
      <c r="F1229" s="217" t="s">
        <v>1126</v>
      </c>
      <c r="G1229" s="218" t="s">
        <v>164</v>
      </c>
      <c r="H1229" s="219">
        <v>21</v>
      </c>
      <c r="I1229" s="220"/>
      <c r="J1229" s="221">
        <f>ROUND(I1229*H1229,2)</f>
        <v>0</v>
      </c>
      <c r="K1229" s="222"/>
      <c r="L1229" s="44"/>
      <c r="M1229" s="223" t="s">
        <v>1</v>
      </c>
      <c r="N1229" s="224" t="s">
        <v>39</v>
      </c>
      <c r="O1229" s="91"/>
      <c r="P1229" s="225">
        <f>O1229*H1229</f>
        <v>0</v>
      </c>
      <c r="Q1229" s="225">
        <v>0</v>
      </c>
      <c r="R1229" s="225">
        <f>Q1229*H1229</f>
        <v>0</v>
      </c>
      <c r="S1229" s="225">
        <v>5.0000000000000002E-05</v>
      </c>
      <c r="T1229" s="226">
        <f>S1229*H1229</f>
        <v>0.0010500000000000002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27" t="s">
        <v>263</v>
      </c>
      <c r="AT1229" s="227" t="s">
        <v>138</v>
      </c>
      <c r="AU1229" s="227" t="s">
        <v>143</v>
      </c>
      <c r="AY1229" s="17" t="s">
        <v>135</v>
      </c>
      <c r="BE1229" s="228">
        <f>IF(N1229="základní",J1229,0)</f>
        <v>0</v>
      </c>
      <c r="BF1229" s="228">
        <f>IF(N1229="snížená",J1229,0)</f>
        <v>0</v>
      </c>
      <c r="BG1229" s="228">
        <f>IF(N1229="zákl. přenesená",J1229,0)</f>
        <v>0</v>
      </c>
      <c r="BH1229" s="228">
        <f>IF(N1229="sníž. přenesená",J1229,0)</f>
        <v>0</v>
      </c>
      <c r="BI1229" s="228">
        <f>IF(N1229="nulová",J1229,0)</f>
        <v>0</v>
      </c>
      <c r="BJ1229" s="17" t="s">
        <v>143</v>
      </c>
      <c r="BK1229" s="228">
        <f>ROUND(I1229*H1229,2)</f>
        <v>0</v>
      </c>
      <c r="BL1229" s="17" t="s">
        <v>263</v>
      </c>
      <c r="BM1229" s="227" t="s">
        <v>1127</v>
      </c>
    </row>
    <row r="1230" s="13" customFormat="1">
      <c r="A1230" s="13"/>
      <c r="B1230" s="229"/>
      <c r="C1230" s="230"/>
      <c r="D1230" s="231" t="s">
        <v>145</v>
      </c>
      <c r="E1230" s="232" t="s">
        <v>1</v>
      </c>
      <c r="F1230" s="233" t="s">
        <v>186</v>
      </c>
      <c r="G1230" s="230"/>
      <c r="H1230" s="232" t="s">
        <v>1</v>
      </c>
      <c r="I1230" s="234"/>
      <c r="J1230" s="230"/>
      <c r="K1230" s="230"/>
      <c r="L1230" s="235"/>
      <c r="M1230" s="236"/>
      <c r="N1230" s="237"/>
      <c r="O1230" s="237"/>
      <c r="P1230" s="237"/>
      <c r="Q1230" s="237"/>
      <c r="R1230" s="237"/>
      <c r="S1230" s="237"/>
      <c r="T1230" s="238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39" t="s">
        <v>145</v>
      </c>
      <c r="AU1230" s="239" t="s">
        <v>143</v>
      </c>
      <c r="AV1230" s="13" t="s">
        <v>81</v>
      </c>
      <c r="AW1230" s="13" t="s">
        <v>30</v>
      </c>
      <c r="AX1230" s="13" t="s">
        <v>73</v>
      </c>
      <c r="AY1230" s="239" t="s">
        <v>135</v>
      </c>
    </row>
    <row r="1231" s="14" customFormat="1">
      <c r="A1231" s="14"/>
      <c r="B1231" s="240"/>
      <c r="C1231" s="241"/>
      <c r="D1231" s="231" t="s">
        <v>145</v>
      </c>
      <c r="E1231" s="242" t="s">
        <v>1</v>
      </c>
      <c r="F1231" s="243" t="s">
        <v>143</v>
      </c>
      <c r="G1231" s="241"/>
      <c r="H1231" s="244">
        <v>2</v>
      </c>
      <c r="I1231" s="245"/>
      <c r="J1231" s="241"/>
      <c r="K1231" s="241"/>
      <c r="L1231" s="246"/>
      <c r="M1231" s="247"/>
      <c r="N1231" s="248"/>
      <c r="O1231" s="248"/>
      <c r="P1231" s="248"/>
      <c r="Q1231" s="248"/>
      <c r="R1231" s="248"/>
      <c r="S1231" s="248"/>
      <c r="T1231" s="249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0" t="s">
        <v>145</v>
      </c>
      <c r="AU1231" s="250" t="s">
        <v>143</v>
      </c>
      <c r="AV1231" s="14" t="s">
        <v>143</v>
      </c>
      <c r="AW1231" s="14" t="s">
        <v>30</v>
      </c>
      <c r="AX1231" s="14" t="s">
        <v>73</v>
      </c>
      <c r="AY1231" s="250" t="s">
        <v>135</v>
      </c>
    </row>
    <row r="1232" s="13" customFormat="1">
      <c r="A1232" s="13"/>
      <c r="B1232" s="229"/>
      <c r="C1232" s="230"/>
      <c r="D1232" s="231" t="s">
        <v>145</v>
      </c>
      <c r="E1232" s="232" t="s">
        <v>1</v>
      </c>
      <c r="F1232" s="233" t="s">
        <v>188</v>
      </c>
      <c r="G1232" s="230"/>
      <c r="H1232" s="232" t="s">
        <v>1</v>
      </c>
      <c r="I1232" s="234"/>
      <c r="J1232" s="230"/>
      <c r="K1232" s="230"/>
      <c r="L1232" s="235"/>
      <c r="M1232" s="236"/>
      <c r="N1232" s="237"/>
      <c r="O1232" s="237"/>
      <c r="P1232" s="237"/>
      <c r="Q1232" s="237"/>
      <c r="R1232" s="237"/>
      <c r="S1232" s="237"/>
      <c r="T1232" s="238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9" t="s">
        <v>145</v>
      </c>
      <c r="AU1232" s="239" t="s">
        <v>143</v>
      </c>
      <c r="AV1232" s="13" t="s">
        <v>81</v>
      </c>
      <c r="AW1232" s="13" t="s">
        <v>30</v>
      </c>
      <c r="AX1232" s="13" t="s">
        <v>73</v>
      </c>
      <c r="AY1232" s="239" t="s">
        <v>135</v>
      </c>
    </row>
    <row r="1233" s="14" customFormat="1">
      <c r="A1233" s="14"/>
      <c r="B1233" s="240"/>
      <c r="C1233" s="241"/>
      <c r="D1233" s="231" t="s">
        <v>145</v>
      </c>
      <c r="E1233" s="242" t="s">
        <v>1</v>
      </c>
      <c r="F1233" s="243" t="s">
        <v>143</v>
      </c>
      <c r="G1233" s="241"/>
      <c r="H1233" s="244">
        <v>2</v>
      </c>
      <c r="I1233" s="245"/>
      <c r="J1233" s="241"/>
      <c r="K1233" s="241"/>
      <c r="L1233" s="246"/>
      <c r="M1233" s="247"/>
      <c r="N1233" s="248"/>
      <c r="O1233" s="248"/>
      <c r="P1233" s="248"/>
      <c r="Q1233" s="248"/>
      <c r="R1233" s="248"/>
      <c r="S1233" s="248"/>
      <c r="T1233" s="249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0" t="s">
        <v>145</v>
      </c>
      <c r="AU1233" s="250" t="s">
        <v>143</v>
      </c>
      <c r="AV1233" s="14" t="s">
        <v>143</v>
      </c>
      <c r="AW1233" s="14" t="s">
        <v>30</v>
      </c>
      <c r="AX1233" s="14" t="s">
        <v>73</v>
      </c>
      <c r="AY1233" s="250" t="s">
        <v>135</v>
      </c>
    </row>
    <row r="1234" s="13" customFormat="1">
      <c r="A1234" s="13"/>
      <c r="B1234" s="229"/>
      <c r="C1234" s="230"/>
      <c r="D1234" s="231" t="s">
        <v>145</v>
      </c>
      <c r="E1234" s="232" t="s">
        <v>1</v>
      </c>
      <c r="F1234" s="233" t="s">
        <v>184</v>
      </c>
      <c r="G1234" s="230"/>
      <c r="H1234" s="232" t="s">
        <v>1</v>
      </c>
      <c r="I1234" s="234"/>
      <c r="J1234" s="230"/>
      <c r="K1234" s="230"/>
      <c r="L1234" s="235"/>
      <c r="M1234" s="236"/>
      <c r="N1234" s="237"/>
      <c r="O1234" s="237"/>
      <c r="P1234" s="237"/>
      <c r="Q1234" s="237"/>
      <c r="R1234" s="237"/>
      <c r="S1234" s="237"/>
      <c r="T1234" s="23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9" t="s">
        <v>145</v>
      </c>
      <c r="AU1234" s="239" t="s">
        <v>143</v>
      </c>
      <c r="AV1234" s="13" t="s">
        <v>81</v>
      </c>
      <c r="AW1234" s="13" t="s">
        <v>30</v>
      </c>
      <c r="AX1234" s="13" t="s">
        <v>73</v>
      </c>
      <c r="AY1234" s="239" t="s">
        <v>135</v>
      </c>
    </row>
    <row r="1235" s="14" customFormat="1">
      <c r="A1235" s="14"/>
      <c r="B1235" s="240"/>
      <c r="C1235" s="241"/>
      <c r="D1235" s="231" t="s">
        <v>145</v>
      </c>
      <c r="E1235" s="242" t="s">
        <v>1</v>
      </c>
      <c r="F1235" s="243" t="s">
        <v>73</v>
      </c>
      <c r="G1235" s="241"/>
      <c r="H1235" s="244">
        <v>0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0" t="s">
        <v>145</v>
      </c>
      <c r="AU1235" s="250" t="s">
        <v>143</v>
      </c>
      <c r="AV1235" s="14" t="s">
        <v>143</v>
      </c>
      <c r="AW1235" s="14" t="s">
        <v>30</v>
      </c>
      <c r="AX1235" s="14" t="s">
        <v>73</v>
      </c>
      <c r="AY1235" s="250" t="s">
        <v>135</v>
      </c>
    </row>
    <row r="1236" s="13" customFormat="1">
      <c r="A1236" s="13"/>
      <c r="B1236" s="229"/>
      <c r="C1236" s="230"/>
      <c r="D1236" s="231" t="s">
        <v>145</v>
      </c>
      <c r="E1236" s="232" t="s">
        <v>1</v>
      </c>
      <c r="F1236" s="233" t="s">
        <v>909</v>
      </c>
      <c r="G1236" s="230"/>
      <c r="H1236" s="232" t="s">
        <v>1</v>
      </c>
      <c r="I1236" s="234"/>
      <c r="J1236" s="230"/>
      <c r="K1236" s="230"/>
      <c r="L1236" s="235"/>
      <c r="M1236" s="236"/>
      <c r="N1236" s="237"/>
      <c r="O1236" s="237"/>
      <c r="P1236" s="237"/>
      <c r="Q1236" s="237"/>
      <c r="R1236" s="237"/>
      <c r="S1236" s="237"/>
      <c r="T1236" s="23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9" t="s">
        <v>145</v>
      </c>
      <c r="AU1236" s="239" t="s">
        <v>143</v>
      </c>
      <c r="AV1236" s="13" t="s">
        <v>81</v>
      </c>
      <c r="AW1236" s="13" t="s">
        <v>30</v>
      </c>
      <c r="AX1236" s="13" t="s">
        <v>73</v>
      </c>
      <c r="AY1236" s="239" t="s">
        <v>135</v>
      </c>
    </row>
    <row r="1237" s="14" customFormat="1">
      <c r="A1237" s="14"/>
      <c r="B1237" s="240"/>
      <c r="C1237" s="241"/>
      <c r="D1237" s="231" t="s">
        <v>145</v>
      </c>
      <c r="E1237" s="242" t="s">
        <v>1</v>
      </c>
      <c r="F1237" s="243" t="s">
        <v>81</v>
      </c>
      <c r="G1237" s="241"/>
      <c r="H1237" s="244">
        <v>1</v>
      </c>
      <c r="I1237" s="245"/>
      <c r="J1237" s="241"/>
      <c r="K1237" s="241"/>
      <c r="L1237" s="246"/>
      <c r="M1237" s="247"/>
      <c r="N1237" s="248"/>
      <c r="O1237" s="248"/>
      <c r="P1237" s="248"/>
      <c r="Q1237" s="248"/>
      <c r="R1237" s="248"/>
      <c r="S1237" s="248"/>
      <c r="T1237" s="249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0" t="s">
        <v>145</v>
      </c>
      <c r="AU1237" s="250" t="s">
        <v>143</v>
      </c>
      <c r="AV1237" s="14" t="s">
        <v>143</v>
      </c>
      <c r="AW1237" s="14" t="s">
        <v>30</v>
      </c>
      <c r="AX1237" s="14" t="s">
        <v>73</v>
      </c>
      <c r="AY1237" s="250" t="s">
        <v>135</v>
      </c>
    </row>
    <row r="1238" s="13" customFormat="1">
      <c r="A1238" s="13"/>
      <c r="B1238" s="229"/>
      <c r="C1238" s="230"/>
      <c r="D1238" s="231" t="s">
        <v>145</v>
      </c>
      <c r="E1238" s="232" t="s">
        <v>1</v>
      </c>
      <c r="F1238" s="233" t="s">
        <v>1054</v>
      </c>
      <c r="G1238" s="230"/>
      <c r="H1238" s="232" t="s">
        <v>1</v>
      </c>
      <c r="I1238" s="234"/>
      <c r="J1238" s="230"/>
      <c r="K1238" s="230"/>
      <c r="L1238" s="235"/>
      <c r="M1238" s="236"/>
      <c r="N1238" s="237"/>
      <c r="O1238" s="237"/>
      <c r="P1238" s="237"/>
      <c r="Q1238" s="237"/>
      <c r="R1238" s="237"/>
      <c r="S1238" s="237"/>
      <c r="T1238" s="238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9" t="s">
        <v>145</v>
      </c>
      <c r="AU1238" s="239" t="s">
        <v>143</v>
      </c>
      <c r="AV1238" s="13" t="s">
        <v>81</v>
      </c>
      <c r="AW1238" s="13" t="s">
        <v>30</v>
      </c>
      <c r="AX1238" s="13" t="s">
        <v>73</v>
      </c>
      <c r="AY1238" s="239" t="s">
        <v>135</v>
      </c>
    </row>
    <row r="1239" s="14" customFormat="1">
      <c r="A1239" s="14"/>
      <c r="B1239" s="240"/>
      <c r="C1239" s="241"/>
      <c r="D1239" s="231" t="s">
        <v>145</v>
      </c>
      <c r="E1239" s="242" t="s">
        <v>1</v>
      </c>
      <c r="F1239" s="243" t="s">
        <v>73</v>
      </c>
      <c r="G1239" s="241"/>
      <c r="H1239" s="244">
        <v>0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0" t="s">
        <v>145</v>
      </c>
      <c r="AU1239" s="250" t="s">
        <v>143</v>
      </c>
      <c r="AV1239" s="14" t="s">
        <v>143</v>
      </c>
      <c r="AW1239" s="14" t="s">
        <v>30</v>
      </c>
      <c r="AX1239" s="14" t="s">
        <v>73</v>
      </c>
      <c r="AY1239" s="250" t="s">
        <v>135</v>
      </c>
    </row>
    <row r="1240" s="13" customFormat="1">
      <c r="A1240" s="13"/>
      <c r="B1240" s="229"/>
      <c r="C1240" s="230"/>
      <c r="D1240" s="231" t="s">
        <v>145</v>
      </c>
      <c r="E1240" s="232" t="s">
        <v>1</v>
      </c>
      <c r="F1240" s="233" t="s">
        <v>307</v>
      </c>
      <c r="G1240" s="230"/>
      <c r="H1240" s="232" t="s">
        <v>1</v>
      </c>
      <c r="I1240" s="234"/>
      <c r="J1240" s="230"/>
      <c r="K1240" s="230"/>
      <c r="L1240" s="235"/>
      <c r="M1240" s="236"/>
      <c r="N1240" s="237"/>
      <c r="O1240" s="237"/>
      <c r="P1240" s="237"/>
      <c r="Q1240" s="237"/>
      <c r="R1240" s="237"/>
      <c r="S1240" s="237"/>
      <c r="T1240" s="23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9" t="s">
        <v>145</v>
      </c>
      <c r="AU1240" s="239" t="s">
        <v>143</v>
      </c>
      <c r="AV1240" s="13" t="s">
        <v>81</v>
      </c>
      <c r="AW1240" s="13" t="s">
        <v>30</v>
      </c>
      <c r="AX1240" s="13" t="s">
        <v>73</v>
      </c>
      <c r="AY1240" s="239" t="s">
        <v>135</v>
      </c>
    </row>
    <row r="1241" s="14" customFormat="1">
      <c r="A1241" s="14"/>
      <c r="B1241" s="240"/>
      <c r="C1241" s="241"/>
      <c r="D1241" s="231" t="s">
        <v>145</v>
      </c>
      <c r="E1241" s="242" t="s">
        <v>1</v>
      </c>
      <c r="F1241" s="243" t="s">
        <v>73</v>
      </c>
      <c r="G1241" s="241"/>
      <c r="H1241" s="244">
        <v>0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0" t="s">
        <v>145</v>
      </c>
      <c r="AU1241" s="250" t="s">
        <v>143</v>
      </c>
      <c r="AV1241" s="14" t="s">
        <v>143</v>
      </c>
      <c r="AW1241" s="14" t="s">
        <v>30</v>
      </c>
      <c r="AX1241" s="14" t="s">
        <v>73</v>
      </c>
      <c r="AY1241" s="250" t="s">
        <v>135</v>
      </c>
    </row>
    <row r="1242" s="13" customFormat="1">
      <c r="A1242" s="13"/>
      <c r="B1242" s="229"/>
      <c r="C1242" s="230"/>
      <c r="D1242" s="231" t="s">
        <v>145</v>
      </c>
      <c r="E1242" s="232" t="s">
        <v>1</v>
      </c>
      <c r="F1242" s="233" t="s">
        <v>176</v>
      </c>
      <c r="G1242" s="230"/>
      <c r="H1242" s="232" t="s">
        <v>1</v>
      </c>
      <c r="I1242" s="234"/>
      <c r="J1242" s="230"/>
      <c r="K1242" s="230"/>
      <c r="L1242" s="235"/>
      <c r="M1242" s="236"/>
      <c r="N1242" s="237"/>
      <c r="O1242" s="237"/>
      <c r="P1242" s="237"/>
      <c r="Q1242" s="237"/>
      <c r="R1242" s="237"/>
      <c r="S1242" s="237"/>
      <c r="T1242" s="238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39" t="s">
        <v>145</v>
      </c>
      <c r="AU1242" s="239" t="s">
        <v>143</v>
      </c>
      <c r="AV1242" s="13" t="s">
        <v>81</v>
      </c>
      <c r="AW1242" s="13" t="s">
        <v>30</v>
      </c>
      <c r="AX1242" s="13" t="s">
        <v>73</v>
      </c>
      <c r="AY1242" s="239" t="s">
        <v>135</v>
      </c>
    </row>
    <row r="1243" s="14" customFormat="1">
      <c r="A1243" s="14"/>
      <c r="B1243" s="240"/>
      <c r="C1243" s="241"/>
      <c r="D1243" s="231" t="s">
        <v>145</v>
      </c>
      <c r="E1243" s="242" t="s">
        <v>1</v>
      </c>
      <c r="F1243" s="243" t="s">
        <v>81</v>
      </c>
      <c r="G1243" s="241"/>
      <c r="H1243" s="244">
        <v>1</v>
      </c>
      <c r="I1243" s="245"/>
      <c r="J1243" s="241"/>
      <c r="K1243" s="241"/>
      <c r="L1243" s="246"/>
      <c r="M1243" s="247"/>
      <c r="N1243" s="248"/>
      <c r="O1243" s="248"/>
      <c r="P1243" s="248"/>
      <c r="Q1243" s="248"/>
      <c r="R1243" s="248"/>
      <c r="S1243" s="248"/>
      <c r="T1243" s="249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0" t="s">
        <v>145</v>
      </c>
      <c r="AU1243" s="250" t="s">
        <v>143</v>
      </c>
      <c r="AV1243" s="14" t="s">
        <v>143</v>
      </c>
      <c r="AW1243" s="14" t="s">
        <v>30</v>
      </c>
      <c r="AX1243" s="14" t="s">
        <v>73</v>
      </c>
      <c r="AY1243" s="250" t="s">
        <v>135</v>
      </c>
    </row>
    <row r="1244" s="13" customFormat="1">
      <c r="A1244" s="13"/>
      <c r="B1244" s="229"/>
      <c r="C1244" s="230"/>
      <c r="D1244" s="231" t="s">
        <v>145</v>
      </c>
      <c r="E1244" s="232" t="s">
        <v>1</v>
      </c>
      <c r="F1244" s="233" t="s">
        <v>174</v>
      </c>
      <c r="G1244" s="230"/>
      <c r="H1244" s="232" t="s">
        <v>1</v>
      </c>
      <c r="I1244" s="234"/>
      <c r="J1244" s="230"/>
      <c r="K1244" s="230"/>
      <c r="L1244" s="235"/>
      <c r="M1244" s="236"/>
      <c r="N1244" s="237"/>
      <c r="O1244" s="237"/>
      <c r="P1244" s="237"/>
      <c r="Q1244" s="237"/>
      <c r="R1244" s="237"/>
      <c r="S1244" s="237"/>
      <c r="T1244" s="238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39" t="s">
        <v>145</v>
      </c>
      <c r="AU1244" s="239" t="s">
        <v>143</v>
      </c>
      <c r="AV1244" s="13" t="s">
        <v>81</v>
      </c>
      <c r="AW1244" s="13" t="s">
        <v>30</v>
      </c>
      <c r="AX1244" s="13" t="s">
        <v>73</v>
      </c>
      <c r="AY1244" s="239" t="s">
        <v>135</v>
      </c>
    </row>
    <row r="1245" s="14" customFormat="1">
      <c r="A1245" s="14"/>
      <c r="B1245" s="240"/>
      <c r="C1245" s="241"/>
      <c r="D1245" s="231" t="s">
        <v>145</v>
      </c>
      <c r="E1245" s="242" t="s">
        <v>1</v>
      </c>
      <c r="F1245" s="243" t="s">
        <v>8</v>
      </c>
      <c r="G1245" s="241"/>
      <c r="H1245" s="244">
        <v>15</v>
      </c>
      <c r="I1245" s="245"/>
      <c r="J1245" s="241"/>
      <c r="K1245" s="241"/>
      <c r="L1245" s="246"/>
      <c r="M1245" s="247"/>
      <c r="N1245" s="248"/>
      <c r="O1245" s="248"/>
      <c r="P1245" s="248"/>
      <c r="Q1245" s="248"/>
      <c r="R1245" s="248"/>
      <c r="S1245" s="248"/>
      <c r="T1245" s="249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0" t="s">
        <v>145</v>
      </c>
      <c r="AU1245" s="250" t="s">
        <v>143</v>
      </c>
      <c r="AV1245" s="14" t="s">
        <v>143</v>
      </c>
      <c r="AW1245" s="14" t="s">
        <v>30</v>
      </c>
      <c r="AX1245" s="14" t="s">
        <v>73</v>
      </c>
      <c r="AY1245" s="250" t="s">
        <v>135</v>
      </c>
    </row>
    <row r="1246" s="15" customFormat="1">
      <c r="A1246" s="15"/>
      <c r="B1246" s="251"/>
      <c r="C1246" s="252"/>
      <c r="D1246" s="231" t="s">
        <v>145</v>
      </c>
      <c r="E1246" s="253" t="s">
        <v>1</v>
      </c>
      <c r="F1246" s="254" t="s">
        <v>153</v>
      </c>
      <c r="G1246" s="252"/>
      <c r="H1246" s="255">
        <v>21</v>
      </c>
      <c r="I1246" s="256"/>
      <c r="J1246" s="252"/>
      <c r="K1246" s="252"/>
      <c r="L1246" s="257"/>
      <c r="M1246" s="258"/>
      <c r="N1246" s="259"/>
      <c r="O1246" s="259"/>
      <c r="P1246" s="259"/>
      <c r="Q1246" s="259"/>
      <c r="R1246" s="259"/>
      <c r="S1246" s="259"/>
      <c r="T1246" s="260"/>
      <c r="U1246" s="15"/>
      <c r="V1246" s="15"/>
      <c r="W1246" s="15"/>
      <c r="X1246" s="15"/>
      <c r="Y1246" s="15"/>
      <c r="Z1246" s="15"/>
      <c r="AA1246" s="15"/>
      <c r="AB1246" s="15"/>
      <c r="AC1246" s="15"/>
      <c r="AD1246" s="15"/>
      <c r="AE1246" s="15"/>
      <c r="AT1246" s="261" t="s">
        <v>145</v>
      </c>
      <c r="AU1246" s="261" t="s">
        <v>143</v>
      </c>
      <c r="AV1246" s="15" t="s">
        <v>142</v>
      </c>
      <c r="AW1246" s="15" t="s">
        <v>30</v>
      </c>
      <c r="AX1246" s="15" t="s">
        <v>81</v>
      </c>
      <c r="AY1246" s="261" t="s">
        <v>135</v>
      </c>
    </row>
    <row r="1247" s="2" customFormat="1" ht="16.5" customHeight="1">
      <c r="A1247" s="38"/>
      <c r="B1247" s="39"/>
      <c r="C1247" s="215" t="s">
        <v>1128</v>
      </c>
      <c r="D1247" s="215" t="s">
        <v>138</v>
      </c>
      <c r="E1247" s="216" t="s">
        <v>1129</v>
      </c>
      <c r="F1247" s="217" t="s">
        <v>1130</v>
      </c>
      <c r="G1247" s="218" t="s">
        <v>164</v>
      </c>
      <c r="H1247" s="219">
        <v>8</v>
      </c>
      <c r="I1247" s="220"/>
      <c r="J1247" s="221">
        <f>ROUND(I1247*H1247,2)</f>
        <v>0</v>
      </c>
      <c r="K1247" s="222"/>
      <c r="L1247" s="44"/>
      <c r="M1247" s="223" t="s">
        <v>1</v>
      </c>
      <c r="N1247" s="224" t="s">
        <v>39</v>
      </c>
      <c r="O1247" s="91"/>
      <c r="P1247" s="225">
        <f>O1247*H1247</f>
        <v>0</v>
      </c>
      <c r="Q1247" s="225">
        <v>0</v>
      </c>
      <c r="R1247" s="225">
        <f>Q1247*H1247</f>
        <v>0</v>
      </c>
      <c r="S1247" s="225">
        <v>0</v>
      </c>
      <c r="T1247" s="226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27" t="s">
        <v>263</v>
      </c>
      <c r="AT1247" s="227" t="s">
        <v>138</v>
      </c>
      <c r="AU1247" s="227" t="s">
        <v>143</v>
      </c>
      <c r="AY1247" s="17" t="s">
        <v>135</v>
      </c>
      <c r="BE1247" s="228">
        <f>IF(N1247="základní",J1247,0)</f>
        <v>0</v>
      </c>
      <c r="BF1247" s="228">
        <f>IF(N1247="snížená",J1247,0)</f>
        <v>0</v>
      </c>
      <c r="BG1247" s="228">
        <f>IF(N1247="zákl. přenesená",J1247,0)</f>
        <v>0</v>
      </c>
      <c r="BH1247" s="228">
        <f>IF(N1247="sníž. přenesená",J1247,0)</f>
        <v>0</v>
      </c>
      <c r="BI1247" s="228">
        <f>IF(N1247="nulová",J1247,0)</f>
        <v>0</v>
      </c>
      <c r="BJ1247" s="17" t="s">
        <v>143</v>
      </c>
      <c r="BK1247" s="228">
        <f>ROUND(I1247*H1247,2)</f>
        <v>0</v>
      </c>
      <c r="BL1247" s="17" t="s">
        <v>263</v>
      </c>
      <c r="BM1247" s="227" t="s">
        <v>1131</v>
      </c>
    </row>
    <row r="1248" s="13" customFormat="1">
      <c r="A1248" s="13"/>
      <c r="B1248" s="229"/>
      <c r="C1248" s="230"/>
      <c r="D1248" s="231" t="s">
        <v>145</v>
      </c>
      <c r="E1248" s="232" t="s">
        <v>1</v>
      </c>
      <c r="F1248" s="233" t="s">
        <v>1132</v>
      </c>
      <c r="G1248" s="230"/>
      <c r="H1248" s="232" t="s">
        <v>1</v>
      </c>
      <c r="I1248" s="234"/>
      <c r="J1248" s="230"/>
      <c r="K1248" s="230"/>
      <c r="L1248" s="235"/>
      <c r="M1248" s="236"/>
      <c r="N1248" s="237"/>
      <c r="O1248" s="237"/>
      <c r="P1248" s="237"/>
      <c r="Q1248" s="237"/>
      <c r="R1248" s="237"/>
      <c r="S1248" s="237"/>
      <c r="T1248" s="23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9" t="s">
        <v>145</v>
      </c>
      <c r="AU1248" s="239" t="s">
        <v>143</v>
      </c>
      <c r="AV1248" s="13" t="s">
        <v>81</v>
      </c>
      <c r="AW1248" s="13" t="s">
        <v>30</v>
      </c>
      <c r="AX1248" s="13" t="s">
        <v>73</v>
      </c>
      <c r="AY1248" s="239" t="s">
        <v>135</v>
      </c>
    </row>
    <row r="1249" s="14" customFormat="1">
      <c r="A1249" s="14"/>
      <c r="B1249" s="240"/>
      <c r="C1249" s="241"/>
      <c r="D1249" s="231" t="s">
        <v>145</v>
      </c>
      <c r="E1249" s="242" t="s">
        <v>1</v>
      </c>
      <c r="F1249" s="243" t="s">
        <v>1133</v>
      </c>
      <c r="G1249" s="241"/>
      <c r="H1249" s="244">
        <v>8</v>
      </c>
      <c r="I1249" s="245"/>
      <c r="J1249" s="241"/>
      <c r="K1249" s="241"/>
      <c r="L1249" s="246"/>
      <c r="M1249" s="247"/>
      <c r="N1249" s="248"/>
      <c r="O1249" s="248"/>
      <c r="P1249" s="248"/>
      <c r="Q1249" s="248"/>
      <c r="R1249" s="248"/>
      <c r="S1249" s="248"/>
      <c r="T1249" s="24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0" t="s">
        <v>145</v>
      </c>
      <c r="AU1249" s="250" t="s">
        <v>143</v>
      </c>
      <c r="AV1249" s="14" t="s">
        <v>143</v>
      </c>
      <c r="AW1249" s="14" t="s">
        <v>30</v>
      </c>
      <c r="AX1249" s="14" t="s">
        <v>73</v>
      </c>
      <c r="AY1249" s="250" t="s">
        <v>135</v>
      </c>
    </row>
    <row r="1250" s="15" customFormat="1">
      <c r="A1250" s="15"/>
      <c r="B1250" s="251"/>
      <c r="C1250" s="252"/>
      <c r="D1250" s="231" t="s">
        <v>145</v>
      </c>
      <c r="E1250" s="253" t="s">
        <v>1</v>
      </c>
      <c r="F1250" s="254" t="s">
        <v>153</v>
      </c>
      <c r="G1250" s="252"/>
      <c r="H1250" s="255">
        <v>8</v>
      </c>
      <c r="I1250" s="256"/>
      <c r="J1250" s="252"/>
      <c r="K1250" s="252"/>
      <c r="L1250" s="257"/>
      <c r="M1250" s="258"/>
      <c r="N1250" s="259"/>
      <c r="O1250" s="259"/>
      <c r="P1250" s="259"/>
      <c r="Q1250" s="259"/>
      <c r="R1250" s="259"/>
      <c r="S1250" s="259"/>
      <c r="T1250" s="260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261" t="s">
        <v>145</v>
      </c>
      <c r="AU1250" s="261" t="s">
        <v>143</v>
      </c>
      <c r="AV1250" s="15" t="s">
        <v>142</v>
      </c>
      <c r="AW1250" s="15" t="s">
        <v>30</v>
      </c>
      <c r="AX1250" s="15" t="s">
        <v>81</v>
      </c>
      <c r="AY1250" s="261" t="s">
        <v>135</v>
      </c>
    </row>
    <row r="1251" s="2" customFormat="1" ht="16.5" customHeight="1">
      <c r="A1251" s="38"/>
      <c r="B1251" s="39"/>
      <c r="C1251" s="262" t="s">
        <v>1134</v>
      </c>
      <c r="D1251" s="262" t="s">
        <v>413</v>
      </c>
      <c r="E1251" s="263" t="s">
        <v>1135</v>
      </c>
      <c r="F1251" s="264" t="s">
        <v>1136</v>
      </c>
      <c r="G1251" s="265" t="s">
        <v>164</v>
      </c>
      <c r="H1251" s="266">
        <v>2</v>
      </c>
      <c r="I1251" s="267"/>
      <c r="J1251" s="268">
        <f>ROUND(I1251*H1251,2)</f>
        <v>0</v>
      </c>
      <c r="K1251" s="269"/>
      <c r="L1251" s="270"/>
      <c r="M1251" s="271" t="s">
        <v>1</v>
      </c>
      <c r="N1251" s="272" t="s">
        <v>39</v>
      </c>
      <c r="O1251" s="91"/>
      <c r="P1251" s="225">
        <f>O1251*H1251</f>
        <v>0</v>
      </c>
      <c r="Q1251" s="225">
        <v>0.00040000000000000002</v>
      </c>
      <c r="R1251" s="225">
        <f>Q1251*H1251</f>
        <v>0.00080000000000000004</v>
      </c>
      <c r="S1251" s="225">
        <v>0</v>
      </c>
      <c r="T1251" s="226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7" t="s">
        <v>347</v>
      </c>
      <c r="AT1251" s="227" t="s">
        <v>413</v>
      </c>
      <c r="AU1251" s="227" t="s">
        <v>143</v>
      </c>
      <c r="AY1251" s="17" t="s">
        <v>135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17" t="s">
        <v>143</v>
      </c>
      <c r="BK1251" s="228">
        <f>ROUND(I1251*H1251,2)</f>
        <v>0</v>
      </c>
      <c r="BL1251" s="17" t="s">
        <v>263</v>
      </c>
      <c r="BM1251" s="227" t="s">
        <v>1137</v>
      </c>
    </row>
    <row r="1252" s="13" customFormat="1">
      <c r="A1252" s="13"/>
      <c r="B1252" s="229"/>
      <c r="C1252" s="230"/>
      <c r="D1252" s="231" t="s">
        <v>145</v>
      </c>
      <c r="E1252" s="232" t="s">
        <v>1</v>
      </c>
      <c r="F1252" s="233" t="s">
        <v>1138</v>
      </c>
      <c r="G1252" s="230"/>
      <c r="H1252" s="232" t="s">
        <v>1</v>
      </c>
      <c r="I1252" s="234"/>
      <c r="J1252" s="230"/>
      <c r="K1252" s="230"/>
      <c r="L1252" s="235"/>
      <c r="M1252" s="236"/>
      <c r="N1252" s="237"/>
      <c r="O1252" s="237"/>
      <c r="P1252" s="237"/>
      <c r="Q1252" s="237"/>
      <c r="R1252" s="237"/>
      <c r="S1252" s="237"/>
      <c r="T1252" s="238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9" t="s">
        <v>145</v>
      </c>
      <c r="AU1252" s="239" t="s">
        <v>143</v>
      </c>
      <c r="AV1252" s="13" t="s">
        <v>81</v>
      </c>
      <c r="AW1252" s="13" t="s">
        <v>30</v>
      </c>
      <c r="AX1252" s="13" t="s">
        <v>73</v>
      </c>
      <c r="AY1252" s="239" t="s">
        <v>135</v>
      </c>
    </row>
    <row r="1253" s="14" customFormat="1">
      <c r="A1253" s="14"/>
      <c r="B1253" s="240"/>
      <c r="C1253" s="241"/>
      <c r="D1253" s="231" t="s">
        <v>145</v>
      </c>
      <c r="E1253" s="242" t="s">
        <v>1</v>
      </c>
      <c r="F1253" s="243" t="s">
        <v>143</v>
      </c>
      <c r="G1253" s="241"/>
      <c r="H1253" s="244">
        <v>2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0" t="s">
        <v>145</v>
      </c>
      <c r="AU1253" s="250" t="s">
        <v>143</v>
      </c>
      <c r="AV1253" s="14" t="s">
        <v>143</v>
      </c>
      <c r="AW1253" s="14" t="s">
        <v>30</v>
      </c>
      <c r="AX1253" s="14" t="s">
        <v>81</v>
      </c>
      <c r="AY1253" s="250" t="s">
        <v>135</v>
      </c>
    </row>
    <row r="1254" s="2" customFormat="1" ht="16.5" customHeight="1">
      <c r="A1254" s="38"/>
      <c r="B1254" s="39"/>
      <c r="C1254" s="262" t="s">
        <v>1139</v>
      </c>
      <c r="D1254" s="262" t="s">
        <v>413</v>
      </c>
      <c r="E1254" s="263" t="s">
        <v>1140</v>
      </c>
      <c r="F1254" s="264" t="s">
        <v>1141</v>
      </c>
      <c r="G1254" s="265" t="s">
        <v>164</v>
      </c>
      <c r="H1254" s="266">
        <v>6</v>
      </c>
      <c r="I1254" s="267"/>
      <c r="J1254" s="268">
        <f>ROUND(I1254*H1254,2)</f>
        <v>0</v>
      </c>
      <c r="K1254" s="269"/>
      <c r="L1254" s="270"/>
      <c r="M1254" s="271" t="s">
        <v>1</v>
      </c>
      <c r="N1254" s="272" t="s">
        <v>39</v>
      </c>
      <c r="O1254" s="91"/>
      <c r="P1254" s="225">
        <f>O1254*H1254</f>
        <v>0</v>
      </c>
      <c r="Q1254" s="225">
        <v>0.00040000000000000002</v>
      </c>
      <c r="R1254" s="225">
        <f>Q1254*H1254</f>
        <v>0.0024000000000000002</v>
      </c>
      <c r="S1254" s="225">
        <v>0</v>
      </c>
      <c r="T1254" s="226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27" t="s">
        <v>347</v>
      </c>
      <c r="AT1254" s="227" t="s">
        <v>413</v>
      </c>
      <c r="AU1254" s="227" t="s">
        <v>143</v>
      </c>
      <c r="AY1254" s="17" t="s">
        <v>135</v>
      </c>
      <c r="BE1254" s="228">
        <f>IF(N1254="základní",J1254,0)</f>
        <v>0</v>
      </c>
      <c r="BF1254" s="228">
        <f>IF(N1254="snížená",J1254,0)</f>
        <v>0</v>
      </c>
      <c r="BG1254" s="228">
        <f>IF(N1254="zákl. přenesená",J1254,0)</f>
        <v>0</v>
      </c>
      <c r="BH1254" s="228">
        <f>IF(N1254="sníž. přenesená",J1254,0)</f>
        <v>0</v>
      </c>
      <c r="BI1254" s="228">
        <f>IF(N1254="nulová",J1254,0)</f>
        <v>0</v>
      </c>
      <c r="BJ1254" s="17" t="s">
        <v>143</v>
      </c>
      <c r="BK1254" s="228">
        <f>ROUND(I1254*H1254,2)</f>
        <v>0</v>
      </c>
      <c r="BL1254" s="17" t="s">
        <v>263</v>
      </c>
      <c r="BM1254" s="227" t="s">
        <v>1142</v>
      </c>
    </row>
    <row r="1255" s="13" customFormat="1">
      <c r="A1255" s="13"/>
      <c r="B1255" s="229"/>
      <c r="C1255" s="230"/>
      <c r="D1255" s="231" t="s">
        <v>145</v>
      </c>
      <c r="E1255" s="232" t="s">
        <v>1</v>
      </c>
      <c r="F1255" s="233" t="s">
        <v>1143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145</v>
      </c>
      <c r="AU1255" s="239" t="s">
        <v>143</v>
      </c>
      <c r="AV1255" s="13" t="s">
        <v>81</v>
      </c>
      <c r="AW1255" s="13" t="s">
        <v>30</v>
      </c>
      <c r="AX1255" s="13" t="s">
        <v>73</v>
      </c>
      <c r="AY1255" s="239" t="s">
        <v>135</v>
      </c>
    </row>
    <row r="1256" s="14" customFormat="1">
      <c r="A1256" s="14"/>
      <c r="B1256" s="240"/>
      <c r="C1256" s="241"/>
      <c r="D1256" s="231" t="s">
        <v>145</v>
      </c>
      <c r="E1256" s="242" t="s">
        <v>1</v>
      </c>
      <c r="F1256" s="243" t="s">
        <v>161</v>
      </c>
      <c r="G1256" s="241"/>
      <c r="H1256" s="244">
        <v>6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145</v>
      </c>
      <c r="AU1256" s="250" t="s">
        <v>143</v>
      </c>
      <c r="AV1256" s="14" t="s">
        <v>143</v>
      </c>
      <c r="AW1256" s="14" t="s">
        <v>30</v>
      </c>
      <c r="AX1256" s="14" t="s">
        <v>81</v>
      </c>
      <c r="AY1256" s="250" t="s">
        <v>135</v>
      </c>
    </row>
    <row r="1257" s="2" customFormat="1" ht="16.5" customHeight="1">
      <c r="A1257" s="38"/>
      <c r="B1257" s="39"/>
      <c r="C1257" s="215" t="s">
        <v>1144</v>
      </c>
      <c r="D1257" s="215" t="s">
        <v>138</v>
      </c>
      <c r="E1257" s="216" t="s">
        <v>1145</v>
      </c>
      <c r="F1257" s="217" t="s">
        <v>1146</v>
      </c>
      <c r="G1257" s="218" t="s">
        <v>164</v>
      </c>
      <c r="H1257" s="219">
        <v>1</v>
      </c>
      <c r="I1257" s="220"/>
      <c r="J1257" s="221">
        <f>ROUND(I1257*H1257,2)</f>
        <v>0</v>
      </c>
      <c r="K1257" s="222"/>
      <c r="L1257" s="44"/>
      <c r="M1257" s="223" t="s">
        <v>1</v>
      </c>
      <c r="N1257" s="224" t="s">
        <v>39</v>
      </c>
      <c r="O1257" s="91"/>
      <c r="P1257" s="225">
        <f>O1257*H1257</f>
        <v>0</v>
      </c>
      <c r="Q1257" s="225">
        <v>0</v>
      </c>
      <c r="R1257" s="225">
        <f>Q1257*H1257</f>
        <v>0</v>
      </c>
      <c r="S1257" s="225">
        <v>0</v>
      </c>
      <c r="T1257" s="226">
        <f>S1257*H1257</f>
        <v>0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227" t="s">
        <v>263</v>
      </c>
      <c r="AT1257" s="227" t="s">
        <v>138</v>
      </c>
      <c r="AU1257" s="227" t="s">
        <v>143</v>
      </c>
      <c r="AY1257" s="17" t="s">
        <v>135</v>
      </c>
      <c r="BE1257" s="228">
        <f>IF(N1257="základní",J1257,0)</f>
        <v>0</v>
      </c>
      <c r="BF1257" s="228">
        <f>IF(N1257="snížená",J1257,0)</f>
        <v>0</v>
      </c>
      <c r="BG1257" s="228">
        <f>IF(N1257="zákl. přenesená",J1257,0)</f>
        <v>0</v>
      </c>
      <c r="BH1257" s="228">
        <f>IF(N1257="sníž. přenesená",J1257,0)</f>
        <v>0</v>
      </c>
      <c r="BI1257" s="228">
        <f>IF(N1257="nulová",J1257,0)</f>
        <v>0</v>
      </c>
      <c r="BJ1257" s="17" t="s">
        <v>143</v>
      </c>
      <c r="BK1257" s="228">
        <f>ROUND(I1257*H1257,2)</f>
        <v>0</v>
      </c>
      <c r="BL1257" s="17" t="s">
        <v>263</v>
      </c>
      <c r="BM1257" s="227" t="s">
        <v>1147</v>
      </c>
    </row>
    <row r="1258" s="13" customFormat="1">
      <c r="A1258" s="13"/>
      <c r="B1258" s="229"/>
      <c r="C1258" s="230"/>
      <c r="D1258" s="231" t="s">
        <v>145</v>
      </c>
      <c r="E1258" s="232" t="s">
        <v>1</v>
      </c>
      <c r="F1258" s="233" t="s">
        <v>1148</v>
      </c>
      <c r="G1258" s="230"/>
      <c r="H1258" s="232" t="s">
        <v>1</v>
      </c>
      <c r="I1258" s="234"/>
      <c r="J1258" s="230"/>
      <c r="K1258" s="230"/>
      <c r="L1258" s="235"/>
      <c r="M1258" s="236"/>
      <c r="N1258" s="237"/>
      <c r="O1258" s="237"/>
      <c r="P1258" s="237"/>
      <c r="Q1258" s="237"/>
      <c r="R1258" s="237"/>
      <c r="S1258" s="237"/>
      <c r="T1258" s="238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39" t="s">
        <v>145</v>
      </c>
      <c r="AU1258" s="239" t="s">
        <v>143</v>
      </c>
      <c r="AV1258" s="13" t="s">
        <v>81</v>
      </c>
      <c r="AW1258" s="13" t="s">
        <v>30</v>
      </c>
      <c r="AX1258" s="13" t="s">
        <v>73</v>
      </c>
      <c r="AY1258" s="239" t="s">
        <v>135</v>
      </c>
    </row>
    <row r="1259" s="14" customFormat="1">
      <c r="A1259" s="14"/>
      <c r="B1259" s="240"/>
      <c r="C1259" s="241"/>
      <c r="D1259" s="231" t="s">
        <v>145</v>
      </c>
      <c r="E1259" s="242" t="s">
        <v>1</v>
      </c>
      <c r="F1259" s="243" t="s">
        <v>81</v>
      </c>
      <c r="G1259" s="241"/>
      <c r="H1259" s="244">
        <v>1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0" t="s">
        <v>145</v>
      </c>
      <c r="AU1259" s="250" t="s">
        <v>143</v>
      </c>
      <c r="AV1259" s="14" t="s">
        <v>143</v>
      </c>
      <c r="AW1259" s="14" t="s">
        <v>30</v>
      </c>
      <c r="AX1259" s="14" t="s">
        <v>81</v>
      </c>
      <c r="AY1259" s="250" t="s">
        <v>135</v>
      </c>
    </row>
    <row r="1260" s="2" customFormat="1" ht="16.5" customHeight="1">
      <c r="A1260" s="38"/>
      <c r="B1260" s="39"/>
      <c r="C1260" s="262" t="s">
        <v>1149</v>
      </c>
      <c r="D1260" s="262" t="s">
        <v>413</v>
      </c>
      <c r="E1260" s="263" t="s">
        <v>1150</v>
      </c>
      <c r="F1260" s="264" t="s">
        <v>1151</v>
      </c>
      <c r="G1260" s="265" t="s">
        <v>164</v>
      </c>
      <c r="H1260" s="266">
        <v>1</v>
      </c>
      <c r="I1260" s="267"/>
      <c r="J1260" s="268">
        <f>ROUND(I1260*H1260,2)</f>
        <v>0</v>
      </c>
      <c r="K1260" s="269"/>
      <c r="L1260" s="270"/>
      <c r="M1260" s="271" t="s">
        <v>1</v>
      </c>
      <c r="N1260" s="272" t="s">
        <v>39</v>
      </c>
      <c r="O1260" s="91"/>
      <c r="P1260" s="225">
        <f>O1260*H1260</f>
        <v>0</v>
      </c>
      <c r="Q1260" s="225">
        <v>0.0010499999999999999</v>
      </c>
      <c r="R1260" s="225">
        <f>Q1260*H1260</f>
        <v>0.0010499999999999999</v>
      </c>
      <c r="S1260" s="225">
        <v>0</v>
      </c>
      <c r="T1260" s="226">
        <f>S1260*H1260</f>
        <v>0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27" t="s">
        <v>347</v>
      </c>
      <c r="AT1260" s="227" t="s">
        <v>413</v>
      </c>
      <c r="AU1260" s="227" t="s">
        <v>143</v>
      </c>
      <c r="AY1260" s="17" t="s">
        <v>135</v>
      </c>
      <c r="BE1260" s="228">
        <f>IF(N1260="základní",J1260,0)</f>
        <v>0</v>
      </c>
      <c r="BF1260" s="228">
        <f>IF(N1260="snížená",J1260,0)</f>
        <v>0</v>
      </c>
      <c r="BG1260" s="228">
        <f>IF(N1260="zákl. přenesená",J1260,0)</f>
        <v>0</v>
      </c>
      <c r="BH1260" s="228">
        <f>IF(N1260="sníž. přenesená",J1260,0)</f>
        <v>0</v>
      </c>
      <c r="BI1260" s="228">
        <f>IF(N1260="nulová",J1260,0)</f>
        <v>0</v>
      </c>
      <c r="BJ1260" s="17" t="s">
        <v>143</v>
      </c>
      <c r="BK1260" s="228">
        <f>ROUND(I1260*H1260,2)</f>
        <v>0</v>
      </c>
      <c r="BL1260" s="17" t="s">
        <v>263</v>
      </c>
      <c r="BM1260" s="227" t="s">
        <v>1152</v>
      </c>
    </row>
    <row r="1261" s="2" customFormat="1" ht="24.15" customHeight="1">
      <c r="A1261" s="38"/>
      <c r="B1261" s="39"/>
      <c r="C1261" s="215" t="s">
        <v>1153</v>
      </c>
      <c r="D1261" s="215" t="s">
        <v>138</v>
      </c>
      <c r="E1261" s="216" t="s">
        <v>1154</v>
      </c>
      <c r="F1261" s="217" t="s">
        <v>1155</v>
      </c>
      <c r="G1261" s="218" t="s">
        <v>164</v>
      </c>
      <c r="H1261" s="219">
        <v>4</v>
      </c>
      <c r="I1261" s="220"/>
      <c r="J1261" s="221">
        <f>ROUND(I1261*H1261,2)</f>
        <v>0</v>
      </c>
      <c r="K1261" s="222"/>
      <c r="L1261" s="44"/>
      <c r="M1261" s="223" t="s">
        <v>1</v>
      </c>
      <c r="N1261" s="224" t="s">
        <v>39</v>
      </c>
      <c r="O1261" s="91"/>
      <c r="P1261" s="225">
        <f>O1261*H1261</f>
        <v>0</v>
      </c>
      <c r="Q1261" s="225">
        <v>0</v>
      </c>
      <c r="R1261" s="225">
        <f>Q1261*H1261</f>
        <v>0</v>
      </c>
      <c r="S1261" s="225">
        <v>0</v>
      </c>
      <c r="T1261" s="226">
        <f>S1261*H1261</f>
        <v>0</v>
      </c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  <c r="AE1261" s="38"/>
      <c r="AR1261" s="227" t="s">
        <v>263</v>
      </c>
      <c r="AT1261" s="227" t="s">
        <v>138</v>
      </c>
      <c r="AU1261" s="227" t="s">
        <v>143</v>
      </c>
      <c r="AY1261" s="17" t="s">
        <v>135</v>
      </c>
      <c r="BE1261" s="228">
        <f>IF(N1261="základní",J1261,0)</f>
        <v>0</v>
      </c>
      <c r="BF1261" s="228">
        <f>IF(N1261="snížená",J1261,0)</f>
        <v>0</v>
      </c>
      <c r="BG1261" s="228">
        <f>IF(N1261="zákl. přenesená",J1261,0)</f>
        <v>0</v>
      </c>
      <c r="BH1261" s="228">
        <f>IF(N1261="sníž. přenesená",J1261,0)</f>
        <v>0</v>
      </c>
      <c r="BI1261" s="228">
        <f>IF(N1261="nulová",J1261,0)</f>
        <v>0</v>
      </c>
      <c r="BJ1261" s="17" t="s">
        <v>143</v>
      </c>
      <c r="BK1261" s="228">
        <f>ROUND(I1261*H1261,2)</f>
        <v>0</v>
      </c>
      <c r="BL1261" s="17" t="s">
        <v>263</v>
      </c>
      <c r="BM1261" s="227" t="s">
        <v>1156</v>
      </c>
    </row>
    <row r="1262" s="14" customFormat="1">
      <c r="A1262" s="14"/>
      <c r="B1262" s="240"/>
      <c r="C1262" s="241"/>
      <c r="D1262" s="231" t="s">
        <v>145</v>
      </c>
      <c r="E1262" s="242" t="s">
        <v>1</v>
      </c>
      <c r="F1262" s="243" t="s">
        <v>142</v>
      </c>
      <c r="G1262" s="241"/>
      <c r="H1262" s="244">
        <v>4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145</v>
      </c>
      <c r="AU1262" s="250" t="s">
        <v>143</v>
      </c>
      <c r="AV1262" s="14" t="s">
        <v>143</v>
      </c>
      <c r="AW1262" s="14" t="s">
        <v>30</v>
      </c>
      <c r="AX1262" s="14" t="s">
        <v>81</v>
      </c>
      <c r="AY1262" s="250" t="s">
        <v>135</v>
      </c>
    </row>
    <row r="1263" s="2" customFormat="1" ht="24.15" customHeight="1">
      <c r="A1263" s="38"/>
      <c r="B1263" s="39"/>
      <c r="C1263" s="262" t="s">
        <v>1157</v>
      </c>
      <c r="D1263" s="262" t="s">
        <v>413</v>
      </c>
      <c r="E1263" s="263" t="s">
        <v>1158</v>
      </c>
      <c r="F1263" s="264" t="s">
        <v>1159</v>
      </c>
      <c r="G1263" s="265" t="s">
        <v>164</v>
      </c>
      <c r="H1263" s="266">
        <v>4</v>
      </c>
      <c r="I1263" s="267"/>
      <c r="J1263" s="268">
        <f>ROUND(I1263*H1263,2)</f>
        <v>0</v>
      </c>
      <c r="K1263" s="269"/>
      <c r="L1263" s="270"/>
      <c r="M1263" s="271" t="s">
        <v>1</v>
      </c>
      <c r="N1263" s="272" t="s">
        <v>39</v>
      </c>
      <c r="O1263" s="91"/>
      <c r="P1263" s="225">
        <f>O1263*H1263</f>
        <v>0</v>
      </c>
      <c r="Q1263" s="225">
        <v>0.00046999999999999999</v>
      </c>
      <c r="R1263" s="225">
        <f>Q1263*H1263</f>
        <v>0.0018799999999999999</v>
      </c>
      <c r="S1263" s="225">
        <v>0</v>
      </c>
      <c r="T1263" s="226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27" t="s">
        <v>347</v>
      </c>
      <c r="AT1263" s="227" t="s">
        <v>413</v>
      </c>
      <c r="AU1263" s="227" t="s">
        <v>143</v>
      </c>
      <c r="AY1263" s="17" t="s">
        <v>135</v>
      </c>
      <c r="BE1263" s="228">
        <f>IF(N1263="základní",J1263,0)</f>
        <v>0</v>
      </c>
      <c r="BF1263" s="228">
        <f>IF(N1263="snížená",J1263,0)</f>
        <v>0</v>
      </c>
      <c r="BG1263" s="228">
        <f>IF(N1263="zákl. přenesená",J1263,0)</f>
        <v>0</v>
      </c>
      <c r="BH1263" s="228">
        <f>IF(N1263="sníž. přenesená",J1263,0)</f>
        <v>0</v>
      </c>
      <c r="BI1263" s="228">
        <f>IF(N1263="nulová",J1263,0)</f>
        <v>0</v>
      </c>
      <c r="BJ1263" s="17" t="s">
        <v>143</v>
      </c>
      <c r="BK1263" s="228">
        <f>ROUND(I1263*H1263,2)</f>
        <v>0</v>
      </c>
      <c r="BL1263" s="17" t="s">
        <v>263</v>
      </c>
      <c r="BM1263" s="227" t="s">
        <v>1160</v>
      </c>
    </row>
    <row r="1264" s="2" customFormat="1" ht="21.75" customHeight="1">
      <c r="A1264" s="38"/>
      <c r="B1264" s="39"/>
      <c r="C1264" s="215" t="s">
        <v>1161</v>
      </c>
      <c r="D1264" s="215" t="s">
        <v>138</v>
      </c>
      <c r="E1264" s="216" t="s">
        <v>1162</v>
      </c>
      <c r="F1264" s="217" t="s">
        <v>1163</v>
      </c>
      <c r="G1264" s="218" t="s">
        <v>164</v>
      </c>
      <c r="H1264" s="219">
        <v>13</v>
      </c>
      <c r="I1264" s="220"/>
      <c r="J1264" s="221">
        <f>ROUND(I1264*H1264,2)</f>
        <v>0</v>
      </c>
      <c r="K1264" s="222"/>
      <c r="L1264" s="44"/>
      <c r="M1264" s="223" t="s">
        <v>1</v>
      </c>
      <c r="N1264" s="224" t="s">
        <v>39</v>
      </c>
      <c r="O1264" s="91"/>
      <c r="P1264" s="225">
        <f>O1264*H1264</f>
        <v>0</v>
      </c>
      <c r="Q1264" s="225">
        <v>0</v>
      </c>
      <c r="R1264" s="225">
        <f>Q1264*H1264</f>
        <v>0</v>
      </c>
      <c r="S1264" s="225">
        <v>0.00059999999999999995</v>
      </c>
      <c r="T1264" s="226">
        <f>S1264*H1264</f>
        <v>0.0077999999999999996</v>
      </c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R1264" s="227" t="s">
        <v>263</v>
      </c>
      <c r="AT1264" s="227" t="s">
        <v>138</v>
      </c>
      <c r="AU1264" s="227" t="s">
        <v>143</v>
      </c>
      <c r="AY1264" s="17" t="s">
        <v>135</v>
      </c>
      <c r="BE1264" s="228">
        <f>IF(N1264="základní",J1264,0)</f>
        <v>0</v>
      </c>
      <c r="BF1264" s="228">
        <f>IF(N1264="snížená",J1264,0)</f>
        <v>0</v>
      </c>
      <c r="BG1264" s="228">
        <f>IF(N1264="zákl. přenesená",J1264,0)</f>
        <v>0</v>
      </c>
      <c r="BH1264" s="228">
        <f>IF(N1264="sníž. přenesená",J1264,0)</f>
        <v>0</v>
      </c>
      <c r="BI1264" s="228">
        <f>IF(N1264="nulová",J1264,0)</f>
        <v>0</v>
      </c>
      <c r="BJ1264" s="17" t="s">
        <v>143</v>
      </c>
      <c r="BK1264" s="228">
        <f>ROUND(I1264*H1264,2)</f>
        <v>0</v>
      </c>
      <c r="BL1264" s="17" t="s">
        <v>263</v>
      </c>
      <c r="BM1264" s="227" t="s">
        <v>1164</v>
      </c>
    </row>
    <row r="1265" s="14" customFormat="1">
      <c r="A1265" s="14"/>
      <c r="B1265" s="240"/>
      <c r="C1265" s="241"/>
      <c r="D1265" s="231" t="s">
        <v>145</v>
      </c>
      <c r="E1265" s="242" t="s">
        <v>1</v>
      </c>
      <c r="F1265" s="243" t="s">
        <v>243</v>
      </c>
      <c r="G1265" s="241"/>
      <c r="H1265" s="244">
        <v>13</v>
      </c>
      <c r="I1265" s="245"/>
      <c r="J1265" s="241"/>
      <c r="K1265" s="241"/>
      <c r="L1265" s="246"/>
      <c r="M1265" s="247"/>
      <c r="N1265" s="248"/>
      <c r="O1265" s="248"/>
      <c r="P1265" s="248"/>
      <c r="Q1265" s="248"/>
      <c r="R1265" s="248"/>
      <c r="S1265" s="248"/>
      <c r="T1265" s="249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0" t="s">
        <v>145</v>
      </c>
      <c r="AU1265" s="250" t="s">
        <v>143</v>
      </c>
      <c r="AV1265" s="14" t="s">
        <v>143</v>
      </c>
      <c r="AW1265" s="14" t="s">
        <v>30</v>
      </c>
      <c r="AX1265" s="14" t="s">
        <v>81</v>
      </c>
      <c r="AY1265" s="250" t="s">
        <v>135</v>
      </c>
    </row>
    <row r="1266" s="2" customFormat="1" ht="16.5" customHeight="1">
      <c r="A1266" s="38"/>
      <c r="B1266" s="39"/>
      <c r="C1266" s="215" t="s">
        <v>1165</v>
      </c>
      <c r="D1266" s="215" t="s">
        <v>138</v>
      </c>
      <c r="E1266" s="216" t="s">
        <v>1166</v>
      </c>
      <c r="F1266" s="217" t="s">
        <v>1167</v>
      </c>
      <c r="G1266" s="218" t="s">
        <v>164</v>
      </c>
      <c r="H1266" s="219">
        <v>1</v>
      </c>
      <c r="I1266" s="220"/>
      <c r="J1266" s="221">
        <f>ROUND(I1266*H1266,2)</f>
        <v>0</v>
      </c>
      <c r="K1266" s="222"/>
      <c r="L1266" s="44"/>
      <c r="M1266" s="223" t="s">
        <v>1</v>
      </c>
      <c r="N1266" s="224" t="s">
        <v>39</v>
      </c>
      <c r="O1266" s="91"/>
      <c r="P1266" s="225">
        <f>O1266*H1266</f>
        <v>0</v>
      </c>
      <c r="Q1266" s="225">
        <v>0</v>
      </c>
      <c r="R1266" s="225">
        <f>Q1266*H1266</f>
        <v>0</v>
      </c>
      <c r="S1266" s="225">
        <v>0.0010300000000000001</v>
      </c>
      <c r="T1266" s="226">
        <f>S1266*H1266</f>
        <v>0.0010300000000000001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7" t="s">
        <v>263</v>
      </c>
      <c r="AT1266" s="227" t="s">
        <v>138</v>
      </c>
      <c r="AU1266" s="227" t="s">
        <v>143</v>
      </c>
      <c r="AY1266" s="17" t="s">
        <v>135</v>
      </c>
      <c r="BE1266" s="228">
        <f>IF(N1266="základní",J1266,0)</f>
        <v>0</v>
      </c>
      <c r="BF1266" s="228">
        <f>IF(N1266="snížená",J1266,0)</f>
        <v>0</v>
      </c>
      <c r="BG1266" s="228">
        <f>IF(N1266="zákl. přenesená",J1266,0)</f>
        <v>0</v>
      </c>
      <c r="BH1266" s="228">
        <f>IF(N1266="sníž. přenesená",J1266,0)</f>
        <v>0</v>
      </c>
      <c r="BI1266" s="228">
        <f>IF(N1266="nulová",J1266,0)</f>
        <v>0</v>
      </c>
      <c r="BJ1266" s="17" t="s">
        <v>143</v>
      </c>
      <c r="BK1266" s="228">
        <f>ROUND(I1266*H1266,2)</f>
        <v>0</v>
      </c>
      <c r="BL1266" s="17" t="s">
        <v>263</v>
      </c>
      <c r="BM1266" s="227" t="s">
        <v>1168</v>
      </c>
    </row>
    <row r="1267" s="14" customFormat="1">
      <c r="A1267" s="14"/>
      <c r="B1267" s="240"/>
      <c r="C1267" s="241"/>
      <c r="D1267" s="231" t="s">
        <v>145</v>
      </c>
      <c r="E1267" s="242" t="s">
        <v>1</v>
      </c>
      <c r="F1267" s="243" t="s">
        <v>81</v>
      </c>
      <c r="G1267" s="241"/>
      <c r="H1267" s="244">
        <v>1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145</v>
      </c>
      <c r="AU1267" s="250" t="s">
        <v>143</v>
      </c>
      <c r="AV1267" s="14" t="s">
        <v>143</v>
      </c>
      <c r="AW1267" s="14" t="s">
        <v>30</v>
      </c>
      <c r="AX1267" s="14" t="s">
        <v>81</v>
      </c>
      <c r="AY1267" s="250" t="s">
        <v>135</v>
      </c>
    </row>
    <row r="1268" s="2" customFormat="1" ht="21.75" customHeight="1">
      <c r="A1268" s="38"/>
      <c r="B1268" s="39"/>
      <c r="C1268" s="215" t="s">
        <v>1169</v>
      </c>
      <c r="D1268" s="215" t="s">
        <v>138</v>
      </c>
      <c r="E1268" s="216" t="s">
        <v>1170</v>
      </c>
      <c r="F1268" s="217" t="s">
        <v>1171</v>
      </c>
      <c r="G1268" s="218" t="s">
        <v>164</v>
      </c>
      <c r="H1268" s="219">
        <v>1</v>
      </c>
      <c r="I1268" s="220"/>
      <c r="J1268" s="221">
        <f>ROUND(I1268*H1268,2)</f>
        <v>0</v>
      </c>
      <c r="K1268" s="222"/>
      <c r="L1268" s="44"/>
      <c r="M1268" s="223" t="s">
        <v>1</v>
      </c>
      <c r="N1268" s="224" t="s">
        <v>39</v>
      </c>
      <c r="O1268" s="91"/>
      <c r="P1268" s="225">
        <f>O1268*H1268</f>
        <v>0</v>
      </c>
      <c r="Q1268" s="225">
        <v>0</v>
      </c>
      <c r="R1268" s="225">
        <f>Q1268*H1268</f>
        <v>0</v>
      </c>
      <c r="S1268" s="225">
        <v>0</v>
      </c>
      <c r="T1268" s="226">
        <f>S1268*H1268</f>
        <v>0</v>
      </c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R1268" s="227" t="s">
        <v>263</v>
      </c>
      <c r="AT1268" s="227" t="s">
        <v>138</v>
      </c>
      <c r="AU1268" s="227" t="s">
        <v>143</v>
      </c>
      <c r="AY1268" s="17" t="s">
        <v>135</v>
      </c>
      <c r="BE1268" s="228">
        <f>IF(N1268="základní",J1268,0)</f>
        <v>0</v>
      </c>
      <c r="BF1268" s="228">
        <f>IF(N1268="snížená",J1268,0)</f>
        <v>0</v>
      </c>
      <c r="BG1268" s="228">
        <f>IF(N1268="zákl. přenesená",J1268,0)</f>
        <v>0</v>
      </c>
      <c r="BH1268" s="228">
        <f>IF(N1268="sníž. přenesená",J1268,0)</f>
        <v>0</v>
      </c>
      <c r="BI1268" s="228">
        <f>IF(N1268="nulová",J1268,0)</f>
        <v>0</v>
      </c>
      <c r="BJ1268" s="17" t="s">
        <v>143</v>
      </c>
      <c r="BK1268" s="228">
        <f>ROUND(I1268*H1268,2)</f>
        <v>0</v>
      </c>
      <c r="BL1268" s="17" t="s">
        <v>263</v>
      </c>
      <c r="BM1268" s="227" t="s">
        <v>1172</v>
      </c>
    </row>
    <row r="1269" s="14" customFormat="1">
      <c r="A1269" s="14"/>
      <c r="B1269" s="240"/>
      <c r="C1269" s="241"/>
      <c r="D1269" s="231" t="s">
        <v>145</v>
      </c>
      <c r="E1269" s="242" t="s">
        <v>1</v>
      </c>
      <c r="F1269" s="243" t="s">
        <v>81</v>
      </c>
      <c r="G1269" s="241"/>
      <c r="H1269" s="244">
        <v>1</v>
      </c>
      <c r="I1269" s="245"/>
      <c r="J1269" s="241"/>
      <c r="K1269" s="241"/>
      <c r="L1269" s="246"/>
      <c r="M1269" s="247"/>
      <c r="N1269" s="248"/>
      <c r="O1269" s="248"/>
      <c r="P1269" s="248"/>
      <c r="Q1269" s="248"/>
      <c r="R1269" s="248"/>
      <c r="S1269" s="248"/>
      <c r="T1269" s="249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0" t="s">
        <v>145</v>
      </c>
      <c r="AU1269" s="250" t="s">
        <v>143</v>
      </c>
      <c r="AV1269" s="14" t="s">
        <v>143</v>
      </c>
      <c r="AW1269" s="14" t="s">
        <v>30</v>
      </c>
      <c r="AX1269" s="14" t="s">
        <v>81</v>
      </c>
      <c r="AY1269" s="250" t="s">
        <v>135</v>
      </c>
    </row>
    <row r="1270" s="2" customFormat="1" ht="16.5" customHeight="1">
      <c r="A1270" s="38"/>
      <c r="B1270" s="39"/>
      <c r="C1270" s="215" t="s">
        <v>1173</v>
      </c>
      <c r="D1270" s="215" t="s">
        <v>138</v>
      </c>
      <c r="E1270" s="216" t="s">
        <v>1174</v>
      </c>
      <c r="F1270" s="217" t="s">
        <v>1175</v>
      </c>
      <c r="G1270" s="218" t="s">
        <v>164</v>
      </c>
      <c r="H1270" s="219">
        <v>1</v>
      </c>
      <c r="I1270" s="220"/>
      <c r="J1270" s="221">
        <f>ROUND(I1270*H1270,2)</f>
        <v>0</v>
      </c>
      <c r="K1270" s="222"/>
      <c r="L1270" s="44"/>
      <c r="M1270" s="223" t="s">
        <v>1</v>
      </c>
      <c r="N1270" s="224" t="s">
        <v>39</v>
      </c>
      <c r="O1270" s="91"/>
      <c r="P1270" s="225">
        <f>O1270*H1270</f>
        <v>0</v>
      </c>
      <c r="Q1270" s="225">
        <v>0</v>
      </c>
      <c r="R1270" s="225">
        <f>Q1270*H1270</f>
        <v>0</v>
      </c>
      <c r="S1270" s="225">
        <v>0.0015</v>
      </c>
      <c r="T1270" s="226">
        <f>S1270*H1270</f>
        <v>0.0015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227" t="s">
        <v>263</v>
      </c>
      <c r="AT1270" s="227" t="s">
        <v>138</v>
      </c>
      <c r="AU1270" s="227" t="s">
        <v>143</v>
      </c>
      <c r="AY1270" s="17" t="s">
        <v>135</v>
      </c>
      <c r="BE1270" s="228">
        <f>IF(N1270="základní",J1270,0)</f>
        <v>0</v>
      </c>
      <c r="BF1270" s="228">
        <f>IF(N1270="snížená",J1270,0)</f>
        <v>0</v>
      </c>
      <c r="BG1270" s="228">
        <f>IF(N1270="zákl. přenesená",J1270,0)</f>
        <v>0</v>
      </c>
      <c r="BH1270" s="228">
        <f>IF(N1270="sníž. přenesená",J1270,0)</f>
        <v>0</v>
      </c>
      <c r="BI1270" s="228">
        <f>IF(N1270="nulová",J1270,0)</f>
        <v>0</v>
      </c>
      <c r="BJ1270" s="17" t="s">
        <v>143</v>
      </c>
      <c r="BK1270" s="228">
        <f>ROUND(I1270*H1270,2)</f>
        <v>0</v>
      </c>
      <c r="BL1270" s="17" t="s">
        <v>263</v>
      </c>
      <c r="BM1270" s="227" t="s">
        <v>1176</v>
      </c>
    </row>
    <row r="1271" s="14" customFormat="1">
      <c r="A1271" s="14"/>
      <c r="B1271" s="240"/>
      <c r="C1271" s="241"/>
      <c r="D1271" s="231" t="s">
        <v>145</v>
      </c>
      <c r="E1271" s="242" t="s">
        <v>1</v>
      </c>
      <c r="F1271" s="243" t="s">
        <v>81</v>
      </c>
      <c r="G1271" s="241"/>
      <c r="H1271" s="244">
        <v>1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0" t="s">
        <v>145</v>
      </c>
      <c r="AU1271" s="250" t="s">
        <v>143</v>
      </c>
      <c r="AV1271" s="14" t="s">
        <v>143</v>
      </c>
      <c r="AW1271" s="14" t="s">
        <v>30</v>
      </c>
      <c r="AX1271" s="14" t="s">
        <v>81</v>
      </c>
      <c r="AY1271" s="250" t="s">
        <v>135</v>
      </c>
    </row>
    <row r="1272" s="2" customFormat="1" ht="24.15" customHeight="1">
      <c r="A1272" s="38"/>
      <c r="B1272" s="39"/>
      <c r="C1272" s="215" t="s">
        <v>1177</v>
      </c>
      <c r="D1272" s="215" t="s">
        <v>138</v>
      </c>
      <c r="E1272" s="216" t="s">
        <v>1178</v>
      </c>
      <c r="F1272" s="217" t="s">
        <v>1179</v>
      </c>
      <c r="G1272" s="218" t="s">
        <v>164</v>
      </c>
      <c r="H1272" s="219">
        <v>1</v>
      </c>
      <c r="I1272" s="220"/>
      <c r="J1272" s="221">
        <f>ROUND(I1272*H1272,2)</f>
        <v>0</v>
      </c>
      <c r="K1272" s="222"/>
      <c r="L1272" s="44"/>
      <c r="M1272" s="223" t="s">
        <v>1</v>
      </c>
      <c r="N1272" s="224" t="s">
        <v>39</v>
      </c>
      <c r="O1272" s="91"/>
      <c r="P1272" s="225">
        <f>O1272*H1272</f>
        <v>0</v>
      </c>
      <c r="Q1272" s="225">
        <v>0</v>
      </c>
      <c r="R1272" s="225">
        <f>Q1272*H1272</f>
        <v>0</v>
      </c>
      <c r="S1272" s="225">
        <v>0</v>
      </c>
      <c r="T1272" s="226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27" t="s">
        <v>263</v>
      </c>
      <c r="AT1272" s="227" t="s">
        <v>138</v>
      </c>
      <c r="AU1272" s="227" t="s">
        <v>143</v>
      </c>
      <c r="AY1272" s="17" t="s">
        <v>135</v>
      </c>
      <c r="BE1272" s="228">
        <f>IF(N1272="základní",J1272,0)</f>
        <v>0</v>
      </c>
      <c r="BF1272" s="228">
        <f>IF(N1272="snížená",J1272,0)</f>
        <v>0</v>
      </c>
      <c r="BG1272" s="228">
        <f>IF(N1272="zákl. přenesená",J1272,0)</f>
        <v>0</v>
      </c>
      <c r="BH1272" s="228">
        <f>IF(N1272="sníž. přenesená",J1272,0)</f>
        <v>0</v>
      </c>
      <c r="BI1272" s="228">
        <f>IF(N1272="nulová",J1272,0)</f>
        <v>0</v>
      </c>
      <c r="BJ1272" s="17" t="s">
        <v>143</v>
      </c>
      <c r="BK1272" s="228">
        <f>ROUND(I1272*H1272,2)</f>
        <v>0</v>
      </c>
      <c r="BL1272" s="17" t="s">
        <v>263</v>
      </c>
      <c r="BM1272" s="227" t="s">
        <v>1180</v>
      </c>
    </row>
    <row r="1273" s="13" customFormat="1">
      <c r="A1273" s="13"/>
      <c r="B1273" s="229"/>
      <c r="C1273" s="230"/>
      <c r="D1273" s="231" t="s">
        <v>145</v>
      </c>
      <c r="E1273" s="232" t="s">
        <v>1</v>
      </c>
      <c r="F1273" s="233" t="s">
        <v>184</v>
      </c>
      <c r="G1273" s="230"/>
      <c r="H1273" s="232" t="s">
        <v>1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9" t="s">
        <v>145</v>
      </c>
      <c r="AU1273" s="239" t="s">
        <v>143</v>
      </c>
      <c r="AV1273" s="13" t="s">
        <v>81</v>
      </c>
      <c r="AW1273" s="13" t="s">
        <v>30</v>
      </c>
      <c r="AX1273" s="13" t="s">
        <v>73</v>
      </c>
      <c r="AY1273" s="239" t="s">
        <v>135</v>
      </c>
    </row>
    <row r="1274" s="14" customFormat="1">
      <c r="A1274" s="14"/>
      <c r="B1274" s="240"/>
      <c r="C1274" s="241"/>
      <c r="D1274" s="231" t="s">
        <v>145</v>
      </c>
      <c r="E1274" s="242" t="s">
        <v>1</v>
      </c>
      <c r="F1274" s="243" t="s">
        <v>81</v>
      </c>
      <c r="G1274" s="241"/>
      <c r="H1274" s="244">
        <v>1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0" t="s">
        <v>145</v>
      </c>
      <c r="AU1274" s="250" t="s">
        <v>143</v>
      </c>
      <c r="AV1274" s="14" t="s">
        <v>143</v>
      </c>
      <c r="AW1274" s="14" t="s">
        <v>30</v>
      </c>
      <c r="AX1274" s="14" t="s">
        <v>73</v>
      </c>
      <c r="AY1274" s="250" t="s">
        <v>135</v>
      </c>
    </row>
    <row r="1275" s="15" customFormat="1">
      <c r="A1275" s="15"/>
      <c r="B1275" s="251"/>
      <c r="C1275" s="252"/>
      <c r="D1275" s="231" t="s">
        <v>145</v>
      </c>
      <c r="E1275" s="253" t="s">
        <v>1</v>
      </c>
      <c r="F1275" s="254" t="s">
        <v>153</v>
      </c>
      <c r="G1275" s="252"/>
      <c r="H1275" s="255">
        <v>1</v>
      </c>
      <c r="I1275" s="256"/>
      <c r="J1275" s="252"/>
      <c r="K1275" s="252"/>
      <c r="L1275" s="257"/>
      <c r="M1275" s="258"/>
      <c r="N1275" s="259"/>
      <c r="O1275" s="259"/>
      <c r="P1275" s="259"/>
      <c r="Q1275" s="259"/>
      <c r="R1275" s="259"/>
      <c r="S1275" s="259"/>
      <c r="T1275" s="260"/>
      <c r="U1275" s="15"/>
      <c r="V1275" s="15"/>
      <c r="W1275" s="15"/>
      <c r="X1275" s="15"/>
      <c r="Y1275" s="15"/>
      <c r="Z1275" s="15"/>
      <c r="AA1275" s="15"/>
      <c r="AB1275" s="15"/>
      <c r="AC1275" s="15"/>
      <c r="AD1275" s="15"/>
      <c r="AE1275" s="15"/>
      <c r="AT1275" s="261" t="s">
        <v>145</v>
      </c>
      <c r="AU1275" s="261" t="s">
        <v>143</v>
      </c>
      <c r="AV1275" s="15" t="s">
        <v>142</v>
      </c>
      <c r="AW1275" s="15" t="s">
        <v>30</v>
      </c>
      <c r="AX1275" s="15" t="s">
        <v>81</v>
      </c>
      <c r="AY1275" s="261" t="s">
        <v>135</v>
      </c>
    </row>
    <row r="1276" s="2" customFormat="1" ht="16.5" customHeight="1">
      <c r="A1276" s="38"/>
      <c r="B1276" s="39"/>
      <c r="C1276" s="262" t="s">
        <v>1181</v>
      </c>
      <c r="D1276" s="262" t="s">
        <v>413</v>
      </c>
      <c r="E1276" s="263" t="s">
        <v>1182</v>
      </c>
      <c r="F1276" s="264" t="s">
        <v>1183</v>
      </c>
      <c r="G1276" s="265" t="s">
        <v>164</v>
      </c>
      <c r="H1276" s="266">
        <v>1</v>
      </c>
      <c r="I1276" s="267"/>
      <c r="J1276" s="268">
        <f>ROUND(I1276*H1276,2)</f>
        <v>0</v>
      </c>
      <c r="K1276" s="269"/>
      <c r="L1276" s="270"/>
      <c r="M1276" s="271" t="s">
        <v>1</v>
      </c>
      <c r="N1276" s="272" t="s">
        <v>39</v>
      </c>
      <c r="O1276" s="91"/>
      <c r="P1276" s="225">
        <f>O1276*H1276</f>
        <v>0</v>
      </c>
      <c r="Q1276" s="225">
        <v>0.00036999999999999999</v>
      </c>
      <c r="R1276" s="225">
        <f>Q1276*H1276</f>
        <v>0.00036999999999999999</v>
      </c>
      <c r="S1276" s="225">
        <v>0</v>
      </c>
      <c r="T1276" s="226">
        <f>S1276*H1276</f>
        <v>0</v>
      </c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R1276" s="227" t="s">
        <v>347</v>
      </c>
      <c r="AT1276" s="227" t="s">
        <v>413</v>
      </c>
      <c r="AU1276" s="227" t="s">
        <v>143</v>
      </c>
      <c r="AY1276" s="17" t="s">
        <v>135</v>
      </c>
      <c r="BE1276" s="228">
        <f>IF(N1276="základní",J1276,0)</f>
        <v>0</v>
      </c>
      <c r="BF1276" s="228">
        <f>IF(N1276="snížená",J1276,0)</f>
        <v>0</v>
      </c>
      <c r="BG1276" s="228">
        <f>IF(N1276="zákl. přenesená",J1276,0)</f>
        <v>0</v>
      </c>
      <c r="BH1276" s="228">
        <f>IF(N1276="sníž. přenesená",J1276,0)</f>
        <v>0</v>
      </c>
      <c r="BI1276" s="228">
        <f>IF(N1276="nulová",J1276,0)</f>
        <v>0</v>
      </c>
      <c r="BJ1276" s="17" t="s">
        <v>143</v>
      </c>
      <c r="BK1276" s="228">
        <f>ROUND(I1276*H1276,2)</f>
        <v>0</v>
      </c>
      <c r="BL1276" s="17" t="s">
        <v>263</v>
      </c>
      <c r="BM1276" s="227" t="s">
        <v>1184</v>
      </c>
    </row>
    <row r="1277" s="13" customFormat="1">
      <c r="A1277" s="13"/>
      <c r="B1277" s="229"/>
      <c r="C1277" s="230"/>
      <c r="D1277" s="231" t="s">
        <v>145</v>
      </c>
      <c r="E1277" s="232" t="s">
        <v>1</v>
      </c>
      <c r="F1277" s="233" t="s">
        <v>1185</v>
      </c>
      <c r="G1277" s="230"/>
      <c r="H1277" s="232" t="s">
        <v>1</v>
      </c>
      <c r="I1277" s="234"/>
      <c r="J1277" s="230"/>
      <c r="K1277" s="230"/>
      <c r="L1277" s="235"/>
      <c r="M1277" s="236"/>
      <c r="N1277" s="237"/>
      <c r="O1277" s="237"/>
      <c r="P1277" s="237"/>
      <c r="Q1277" s="237"/>
      <c r="R1277" s="237"/>
      <c r="S1277" s="237"/>
      <c r="T1277" s="238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9" t="s">
        <v>145</v>
      </c>
      <c r="AU1277" s="239" t="s">
        <v>143</v>
      </c>
      <c r="AV1277" s="13" t="s">
        <v>81</v>
      </c>
      <c r="AW1277" s="13" t="s">
        <v>30</v>
      </c>
      <c r="AX1277" s="13" t="s">
        <v>73</v>
      </c>
      <c r="AY1277" s="239" t="s">
        <v>135</v>
      </c>
    </row>
    <row r="1278" s="14" customFormat="1">
      <c r="A1278" s="14"/>
      <c r="B1278" s="240"/>
      <c r="C1278" s="241"/>
      <c r="D1278" s="231" t="s">
        <v>145</v>
      </c>
      <c r="E1278" s="242" t="s">
        <v>1</v>
      </c>
      <c r="F1278" s="243" t="s">
        <v>81</v>
      </c>
      <c r="G1278" s="241"/>
      <c r="H1278" s="244">
        <v>1</v>
      </c>
      <c r="I1278" s="245"/>
      <c r="J1278" s="241"/>
      <c r="K1278" s="241"/>
      <c r="L1278" s="246"/>
      <c r="M1278" s="247"/>
      <c r="N1278" s="248"/>
      <c r="O1278" s="248"/>
      <c r="P1278" s="248"/>
      <c r="Q1278" s="248"/>
      <c r="R1278" s="248"/>
      <c r="S1278" s="248"/>
      <c r="T1278" s="24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0" t="s">
        <v>145</v>
      </c>
      <c r="AU1278" s="250" t="s">
        <v>143</v>
      </c>
      <c r="AV1278" s="14" t="s">
        <v>143</v>
      </c>
      <c r="AW1278" s="14" t="s">
        <v>30</v>
      </c>
      <c r="AX1278" s="14" t="s">
        <v>81</v>
      </c>
      <c r="AY1278" s="250" t="s">
        <v>135</v>
      </c>
    </row>
    <row r="1279" s="2" customFormat="1" ht="16.5" customHeight="1">
      <c r="A1279" s="38"/>
      <c r="B1279" s="39"/>
      <c r="C1279" s="215" t="s">
        <v>1186</v>
      </c>
      <c r="D1279" s="215" t="s">
        <v>138</v>
      </c>
      <c r="E1279" s="216" t="s">
        <v>1187</v>
      </c>
      <c r="F1279" s="217" t="s">
        <v>1188</v>
      </c>
      <c r="G1279" s="218" t="s">
        <v>164</v>
      </c>
      <c r="H1279" s="219">
        <v>8</v>
      </c>
      <c r="I1279" s="220"/>
      <c r="J1279" s="221">
        <f>ROUND(I1279*H1279,2)</f>
        <v>0</v>
      </c>
      <c r="K1279" s="222"/>
      <c r="L1279" s="44"/>
      <c r="M1279" s="223" t="s">
        <v>1</v>
      </c>
      <c r="N1279" s="224" t="s">
        <v>39</v>
      </c>
      <c r="O1279" s="91"/>
      <c r="P1279" s="225">
        <f>O1279*H1279</f>
        <v>0</v>
      </c>
      <c r="Q1279" s="225">
        <v>0</v>
      </c>
      <c r="R1279" s="225">
        <f>Q1279*H1279</f>
        <v>0</v>
      </c>
      <c r="S1279" s="225">
        <v>0</v>
      </c>
      <c r="T1279" s="226">
        <f>S1279*H1279</f>
        <v>0</v>
      </c>
      <c r="U1279" s="38"/>
      <c r="V1279" s="38"/>
      <c r="W1279" s="38"/>
      <c r="X1279" s="38"/>
      <c r="Y1279" s="38"/>
      <c r="Z1279" s="38"/>
      <c r="AA1279" s="38"/>
      <c r="AB1279" s="38"/>
      <c r="AC1279" s="38"/>
      <c r="AD1279" s="38"/>
      <c r="AE1279" s="38"/>
      <c r="AR1279" s="227" t="s">
        <v>263</v>
      </c>
      <c r="AT1279" s="227" t="s">
        <v>138</v>
      </c>
      <c r="AU1279" s="227" t="s">
        <v>143</v>
      </c>
      <c r="AY1279" s="17" t="s">
        <v>135</v>
      </c>
      <c r="BE1279" s="228">
        <f>IF(N1279="základní",J1279,0)</f>
        <v>0</v>
      </c>
      <c r="BF1279" s="228">
        <f>IF(N1279="snížená",J1279,0)</f>
        <v>0</v>
      </c>
      <c r="BG1279" s="228">
        <f>IF(N1279="zákl. přenesená",J1279,0)</f>
        <v>0</v>
      </c>
      <c r="BH1279" s="228">
        <f>IF(N1279="sníž. přenesená",J1279,0)</f>
        <v>0</v>
      </c>
      <c r="BI1279" s="228">
        <f>IF(N1279="nulová",J1279,0)</f>
        <v>0</v>
      </c>
      <c r="BJ1279" s="17" t="s">
        <v>143</v>
      </c>
      <c r="BK1279" s="228">
        <f>ROUND(I1279*H1279,2)</f>
        <v>0</v>
      </c>
      <c r="BL1279" s="17" t="s">
        <v>263</v>
      </c>
      <c r="BM1279" s="227" t="s">
        <v>1189</v>
      </c>
    </row>
    <row r="1280" s="14" customFormat="1">
      <c r="A1280" s="14"/>
      <c r="B1280" s="240"/>
      <c r="C1280" s="241"/>
      <c r="D1280" s="231" t="s">
        <v>145</v>
      </c>
      <c r="E1280" s="242" t="s">
        <v>1</v>
      </c>
      <c r="F1280" s="243" t="s">
        <v>190</v>
      </c>
      <c r="G1280" s="241"/>
      <c r="H1280" s="244">
        <v>8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0" t="s">
        <v>145</v>
      </c>
      <c r="AU1280" s="250" t="s">
        <v>143</v>
      </c>
      <c r="AV1280" s="14" t="s">
        <v>143</v>
      </c>
      <c r="AW1280" s="14" t="s">
        <v>30</v>
      </c>
      <c r="AX1280" s="14" t="s">
        <v>81</v>
      </c>
      <c r="AY1280" s="250" t="s">
        <v>135</v>
      </c>
    </row>
    <row r="1281" s="2" customFormat="1" ht="24.15" customHeight="1">
      <c r="A1281" s="38"/>
      <c r="B1281" s="39"/>
      <c r="C1281" s="262" t="s">
        <v>1190</v>
      </c>
      <c r="D1281" s="262" t="s">
        <v>413</v>
      </c>
      <c r="E1281" s="263" t="s">
        <v>1191</v>
      </c>
      <c r="F1281" s="264" t="s">
        <v>1192</v>
      </c>
      <c r="G1281" s="265" t="s">
        <v>164</v>
      </c>
      <c r="H1281" s="266">
        <v>8</v>
      </c>
      <c r="I1281" s="267"/>
      <c r="J1281" s="268">
        <f>ROUND(I1281*H1281,2)</f>
        <v>0</v>
      </c>
      <c r="K1281" s="269"/>
      <c r="L1281" s="270"/>
      <c r="M1281" s="271" t="s">
        <v>1</v>
      </c>
      <c r="N1281" s="272" t="s">
        <v>39</v>
      </c>
      <c r="O1281" s="91"/>
      <c r="P1281" s="225">
        <f>O1281*H1281</f>
        <v>0</v>
      </c>
      <c r="Q1281" s="225">
        <v>2.0000000000000002E-05</v>
      </c>
      <c r="R1281" s="225">
        <f>Q1281*H1281</f>
        <v>0.00016000000000000001</v>
      </c>
      <c r="S1281" s="225">
        <v>0</v>
      </c>
      <c r="T1281" s="226">
        <f>S1281*H1281</f>
        <v>0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27" t="s">
        <v>190</v>
      </c>
      <c r="AT1281" s="227" t="s">
        <v>413</v>
      </c>
      <c r="AU1281" s="227" t="s">
        <v>143</v>
      </c>
      <c r="AY1281" s="17" t="s">
        <v>135</v>
      </c>
      <c r="BE1281" s="228">
        <f>IF(N1281="základní",J1281,0)</f>
        <v>0</v>
      </c>
      <c r="BF1281" s="228">
        <f>IF(N1281="snížená",J1281,0)</f>
        <v>0</v>
      </c>
      <c r="BG1281" s="228">
        <f>IF(N1281="zákl. přenesená",J1281,0)</f>
        <v>0</v>
      </c>
      <c r="BH1281" s="228">
        <f>IF(N1281="sníž. přenesená",J1281,0)</f>
        <v>0</v>
      </c>
      <c r="BI1281" s="228">
        <f>IF(N1281="nulová",J1281,0)</f>
        <v>0</v>
      </c>
      <c r="BJ1281" s="17" t="s">
        <v>143</v>
      </c>
      <c r="BK1281" s="228">
        <f>ROUND(I1281*H1281,2)</f>
        <v>0</v>
      </c>
      <c r="BL1281" s="17" t="s">
        <v>142</v>
      </c>
      <c r="BM1281" s="227" t="s">
        <v>1193</v>
      </c>
    </row>
    <row r="1282" s="14" customFormat="1">
      <c r="A1282" s="14"/>
      <c r="B1282" s="240"/>
      <c r="C1282" s="241"/>
      <c r="D1282" s="231" t="s">
        <v>145</v>
      </c>
      <c r="E1282" s="242" t="s">
        <v>1</v>
      </c>
      <c r="F1282" s="243" t="s">
        <v>190</v>
      </c>
      <c r="G1282" s="241"/>
      <c r="H1282" s="244">
        <v>8</v>
      </c>
      <c r="I1282" s="245"/>
      <c r="J1282" s="241"/>
      <c r="K1282" s="241"/>
      <c r="L1282" s="246"/>
      <c r="M1282" s="247"/>
      <c r="N1282" s="248"/>
      <c r="O1282" s="248"/>
      <c r="P1282" s="248"/>
      <c r="Q1282" s="248"/>
      <c r="R1282" s="248"/>
      <c r="S1282" s="248"/>
      <c r="T1282" s="249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50" t="s">
        <v>145</v>
      </c>
      <c r="AU1282" s="250" t="s">
        <v>143</v>
      </c>
      <c r="AV1282" s="14" t="s">
        <v>143</v>
      </c>
      <c r="AW1282" s="14" t="s">
        <v>30</v>
      </c>
      <c r="AX1282" s="14" t="s">
        <v>81</v>
      </c>
      <c r="AY1282" s="250" t="s">
        <v>135</v>
      </c>
    </row>
    <row r="1283" s="2" customFormat="1" ht="16.5" customHeight="1">
      <c r="A1283" s="38"/>
      <c r="B1283" s="39"/>
      <c r="C1283" s="262" t="s">
        <v>1194</v>
      </c>
      <c r="D1283" s="262" t="s">
        <v>413</v>
      </c>
      <c r="E1283" s="263" t="s">
        <v>1195</v>
      </c>
      <c r="F1283" s="264" t="s">
        <v>1196</v>
      </c>
      <c r="G1283" s="265" t="s">
        <v>164</v>
      </c>
      <c r="H1283" s="266">
        <v>8</v>
      </c>
      <c r="I1283" s="267"/>
      <c r="J1283" s="268">
        <f>ROUND(I1283*H1283,2)</f>
        <v>0</v>
      </c>
      <c r="K1283" s="269"/>
      <c r="L1283" s="270"/>
      <c r="M1283" s="271" t="s">
        <v>1</v>
      </c>
      <c r="N1283" s="272" t="s">
        <v>39</v>
      </c>
      <c r="O1283" s="91"/>
      <c r="P1283" s="225">
        <f>O1283*H1283</f>
        <v>0</v>
      </c>
      <c r="Q1283" s="225">
        <v>5.0000000000000002E-05</v>
      </c>
      <c r="R1283" s="225">
        <f>Q1283*H1283</f>
        <v>0.00040000000000000002</v>
      </c>
      <c r="S1283" s="225">
        <v>0</v>
      </c>
      <c r="T1283" s="226">
        <f>S1283*H1283</f>
        <v>0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227" t="s">
        <v>347</v>
      </c>
      <c r="AT1283" s="227" t="s">
        <v>413</v>
      </c>
      <c r="AU1283" s="227" t="s">
        <v>143</v>
      </c>
      <c r="AY1283" s="17" t="s">
        <v>135</v>
      </c>
      <c r="BE1283" s="228">
        <f>IF(N1283="základní",J1283,0)</f>
        <v>0</v>
      </c>
      <c r="BF1283" s="228">
        <f>IF(N1283="snížená",J1283,0)</f>
        <v>0</v>
      </c>
      <c r="BG1283" s="228">
        <f>IF(N1283="zákl. přenesená",J1283,0)</f>
        <v>0</v>
      </c>
      <c r="BH1283" s="228">
        <f>IF(N1283="sníž. přenesená",J1283,0)</f>
        <v>0</v>
      </c>
      <c r="BI1283" s="228">
        <f>IF(N1283="nulová",J1283,0)</f>
        <v>0</v>
      </c>
      <c r="BJ1283" s="17" t="s">
        <v>143</v>
      </c>
      <c r="BK1283" s="228">
        <f>ROUND(I1283*H1283,2)</f>
        <v>0</v>
      </c>
      <c r="BL1283" s="17" t="s">
        <v>263</v>
      </c>
      <c r="BM1283" s="227" t="s">
        <v>1197</v>
      </c>
    </row>
    <row r="1284" s="14" customFormat="1">
      <c r="A1284" s="14"/>
      <c r="B1284" s="240"/>
      <c r="C1284" s="241"/>
      <c r="D1284" s="231" t="s">
        <v>145</v>
      </c>
      <c r="E1284" s="242" t="s">
        <v>1</v>
      </c>
      <c r="F1284" s="243" t="s">
        <v>190</v>
      </c>
      <c r="G1284" s="241"/>
      <c r="H1284" s="244">
        <v>8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0" t="s">
        <v>145</v>
      </c>
      <c r="AU1284" s="250" t="s">
        <v>143</v>
      </c>
      <c r="AV1284" s="14" t="s">
        <v>143</v>
      </c>
      <c r="AW1284" s="14" t="s">
        <v>30</v>
      </c>
      <c r="AX1284" s="14" t="s">
        <v>81</v>
      </c>
      <c r="AY1284" s="250" t="s">
        <v>135</v>
      </c>
    </row>
    <row r="1285" s="2" customFormat="1" ht="37.8" customHeight="1">
      <c r="A1285" s="38"/>
      <c r="B1285" s="39"/>
      <c r="C1285" s="215" t="s">
        <v>1198</v>
      </c>
      <c r="D1285" s="215" t="s">
        <v>138</v>
      </c>
      <c r="E1285" s="216" t="s">
        <v>1199</v>
      </c>
      <c r="F1285" s="217" t="s">
        <v>1200</v>
      </c>
      <c r="G1285" s="218" t="s">
        <v>164</v>
      </c>
      <c r="H1285" s="219">
        <v>3</v>
      </c>
      <c r="I1285" s="220"/>
      <c r="J1285" s="221">
        <f>ROUND(I1285*H1285,2)</f>
        <v>0</v>
      </c>
      <c r="K1285" s="222"/>
      <c r="L1285" s="44"/>
      <c r="M1285" s="223" t="s">
        <v>1</v>
      </c>
      <c r="N1285" s="224" t="s">
        <v>39</v>
      </c>
      <c r="O1285" s="91"/>
      <c r="P1285" s="225">
        <f>O1285*H1285</f>
        <v>0</v>
      </c>
      <c r="Q1285" s="225">
        <v>0</v>
      </c>
      <c r="R1285" s="225">
        <f>Q1285*H1285</f>
        <v>0</v>
      </c>
      <c r="S1285" s="225">
        <v>0.00080000000000000004</v>
      </c>
      <c r="T1285" s="226">
        <f>S1285*H1285</f>
        <v>0.0024000000000000002</v>
      </c>
      <c r="U1285" s="38"/>
      <c r="V1285" s="38"/>
      <c r="W1285" s="38"/>
      <c r="X1285" s="38"/>
      <c r="Y1285" s="38"/>
      <c r="Z1285" s="38"/>
      <c r="AA1285" s="38"/>
      <c r="AB1285" s="38"/>
      <c r="AC1285" s="38"/>
      <c r="AD1285" s="38"/>
      <c r="AE1285" s="38"/>
      <c r="AR1285" s="227" t="s">
        <v>263</v>
      </c>
      <c r="AT1285" s="227" t="s">
        <v>138</v>
      </c>
      <c r="AU1285" s="227" t="s">
        <v>143</v>
      </c>
      <c r="AY1285" s="17" t="s">
        <v>135</v>
      </c>
      <c r="BE1285" s="228">
        <f>IF(N1285="základní",J1285,0)</f>
        <v>0</v>
      </c>
      <c r="BF1285" s="228">
        <f>IF(N1285="snížená",J1285,0)</f>
        <v>0</v>
      </c>
      <c r="BG1285" s="228">
        <f>IF(N1285="zákl. přenesená",J1285,0)</f>
        <v>0</v>
      </c>
      <c r="BH1285" s="228">
        <f>IF(N1285="sníž. přenesená",J1285,0)</f>
        <v>0</v>
      </c>
      <c r="BI1285" s="228">
        <f>IF(N1285="nulová",J1285,0)</f>
        <v>0</v>
      </c>
      <c r="BJ1285" s="17" t="s">
        <v>143</v>
      </c>
      <c r="BK1285" s="228">
        <f>ROUND(I1285*H1285,2)</f>
        <v>0</v>
      </c>
      <c r="BL1285" s="17" t="s">
        <v>263</v>
      </c>
      <c r="BM1285" s="227" t="s">
        <v>1201</v>
      </c>
    </row>
    <row r="1286" s="13" customFormat="1">
      <c r="A1286" s="13"/>
      <c r="B1286" s="229"/>
      <c r="C1286" s="230"/>
      <c r="D1286" s="231" t="s">
        <v>145</v>
      </c>
      <c r="E1286" s="232" t="s">
        <v>1</v>
      </c>
      <c r="F1286" s="233" t="s">
        <v>909</v>
      </c>
      <c r="G1286" s="230"/>
      <c r="H1286" s="232" t="s">
        <v>1</v>
      </c>
      <c r="I1286" s="234"/>
      <c r="J1286" s="230"/>
      <c r="K1286" s="230"/>
      <c r="L1286" s="235"/>
      <c r="M1286" s="236"/>
      <c r="N1286" s="237"/>
      <c r="O1286" s="237"/>
      <c r="P1286" s="237"/>
      <c r="Q1286" s="237"/>
      <c r="R1286" s="237"/>
      <c r="S1286" s="237"/>
      <c r="T1286" s="23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39" t="s">
        <v>145</v>
      </c>
      <c r="AU1286" s="239" t="s">
        <v>143</v>
      </c>
      <c r="AV1286" s="13" t="s">
        <v>81</v>
      </c>
      <c r="AW1286" s="13" t="s">
        <v>30</v>
      </c>
      <c r="AX1286" s="13" t="s">
        <v>73</v>
      </c>
      <c r="AY1286" s="239" t="s">
        <v>135</v>
      </c>
    </row>
    <row r="1287" s="14" customFormat="1">
      <c r="A1287" s="14"/>
      <c r="B1287" s="240"/>
      <c r="C1287" s="241"/>
      <c r="D1287" s="231" t="s">
        <v>145</v>
      </c>
      <c r="E1287" s="242" t="s">
        <v>1</v>
      </c>
      <c r="F1287" s="243" t="s">
        <v>81</v>
      </c>
      <c r="G1287" s="241"/>
      <c r="H1287" s="244">
        <v>1</v>
      </c>
      <c r="I1287" s="245"/>
      <c r="J1287" s="241"/>
      <c r="K1287" s="241"/>
      <c r="L1287" s="246"/>
      <c r="M1287" s="247"/>
      <c r="N1287" s="248"/>
      <c r="O1287" s="248"/>
      <c r="P1287" s="248"/>
      <c r="Q1287" s="248"/>
      <c r="R1287" s="248"/>
      <c r="S1287" s="248"/>
      <c r="T1287" s="24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0" t="s">
        <v>145</v>
      </c>
      <c r="AU1287" s="250" t="s">
        <v>143</v>
      </c>
      <c r="AV1287" s="14" t="s">
        <v>143</v>
      </c>
      <c r="AW1287" s="14" t="s">
        <v>30</v>
      </c>
      <c r="AX1287" s="14" t="s">
        <v>73</v>
      </c>
      <c r="AY1287" s="250" t="s">
        <v>135</v>
      </c>
    </row>
    <row r="1288" s="13" customFormat="1">
      <c r="A1288" s="13"/>
      <c r="B1288" s="229"/>
      <c r="C1288" s="230"/>
      <c r="D1288" s="231" t="s">
        <v>145</v>
      </c>
      <c r="E1288" s="232" t="s">
        <v>1</v>
      </c>
      <c r="F1288" s="233" t="s">
        <v>174</v>
      </c>
      <c r="G1288" s="230"/>
      <c r="H1288" s="232" t="s">
        <v>1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9" t="s">
        <v>145</v>
      </c>
      <c r="AU1288" s="239" t="s">
        <v>143</v>
      </c>
      <c r="AV1288" s="13" t="s">
        <v>81</v>
      </c>
      <c r="AW1288" s="13" t="s">
        <v>30</v>
      </c>
      <c r="AX1288" s="13" t="s">
        <v>73</v>
      </c>
      <c r="AY1288" s="239" t="s">
        <v>135</v>
      </c>
    </row>
    <row r="1289" s="14" customFormat="1">
      <c r="A1289" s="14"/>
      <c r="B1289" s="240"/>
      <c r="C1289" s="241"/>
      <c r="D1289" s="231" t="s">
        <v>145</v>
      </c>
      <c r="E1289" s="242" t="s">
        <v>1</v>
      </c>
      <c r="F1289" s="243" t="s">
        <v>81</v>
      </c>
      <c r="G1289" s="241"/>
      <c r="H1289" s="244">
        <v>1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0" t="s">
        <v>145</v>
      </c>
      <c r="AU1289" s="250" t="s">
        <v>143</v>
      </c>
      <c r="AV1289" s="14" t="s">
        <v>143</v>
      </c>
      <c r="AW1289" s="14" t="s">
        <v>30</v>
      </c>
      <c r="AX1289" s="14" t="s">
        <v>73</v>
      </c>
      <c r="AY1289" s="250" t="s">
        <v>135</v>
      </c>
    </row>
    <row r="1290" s="13" customFormat="1">
      <c r="A1290" s="13"/>
      <c r="B1290" s="229"/>
      <c r="C1290" s="230"/>
      <c r="D1290" s="231" t="s">
        <v>145</v>
      </c>
      <c r="E1290" s="232" t="s">
        <v>1</v>
      </c>
      <c r="F1290" s="233" t="s">
        <v>188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145</v>
      </c>
      <c r="AU1290" s="239" t="s">
        <v>143</v>
      </c>
      <c r="AV1290" s="13" t="s">
        <v>81</v>
      </c>
      <c r="AW1290" s="13" t="s">
        <v>30</v>
      </c>
      <c r="AX1290" s="13" t="s">
        <v>73</v>
      </c>
      <c r="AY1290" s="239" t="s">
        <v>135</v>
      </c>
    </row>
    <row r="1291" s="14" customFormat="1">
      <c r="A1291" s="14"/>
      <c r="B1291" s="240"/>
      <c r="C1291" s="241"/>
      <c r="D1291" s="231" t="s">
        <v>145</v>
      </c>
      <c r="E1291" s="242" t="s">
        <v>1</v>
      </c>
      <c r="F1291" s="243" t="s">
        <v>81</v>
      </c>
      <c r="G1291" s="241"/>
      <c r="H1291" s="244">
        <v>1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145</v>
      </c>
      <c r="AU1291" s="250" t="s">
        <v>143</v>
      </c>
      <c r="AV1291" s="14" t="s">
        <v>143</v>
      </c>
      <c r="AW1291" s="14" t="s">
        <v>30</v>
      </c>
      <c r="AX1291" s="14" t="s">
        <v>73</v>
      </c>
      <c r="AY1291" s="250" t="s">
        <v>135</v>
      </c>
    </row>
    <row r="1292" s="15" customFormat="1">
      <c r="A1292" s="15"/>
      <c r="B1292" s="251"/>
      <c r="C1292" s="252"/>
      <c r="D1292" s="231" t="s">
        <v>145</v>
      </c>
      <c r="E1292" s="253" t="s">
        <v>1</v>
      </c>
      <c r="F1292" s="254" t="s">
        <v>153</v>
      </c>
      <c r="G1292" s="252"/>
      <c r="H1292" s="255">
        <v>3</v>
      </c>
      <c r="I1292" s="256"/>
      <c r="J1292" s="252"/>
      <c r="K1292" s="252"/>
      <c r="L1292" s="257"/>
      <c r="M1292" s="258"/>
      <c r="N1292" s="259"/>
      <c r="O1292" s="259"/>
      <c r="P1292" s="259"/>
      <c r="Q1292" s="259"/>
      <c r="R1292" s="259"/>
      <c r="S1292" s="259"/>
      <c r="T1292" s="260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61" t="s">
        <v>145</v>
      </c>
      <c r="AU1292" s="261" t="s">
        <v>143</v>
      </c>
      <c r="AV1292" s="15" t="s">
        <v>142</v>
      </c>
      <c r="AW1292" s="15" t="s">
        <v>30</v>
      </c>
      <c r="AX1292" s="15" t="s">
        <v>81</v>
      </c>
      <c r="AY1292" s="261" t="s">
        <v>135</v>
      </c>
    </row>
    <row r="1293" s="2" customFormat="1" ht="44.25" customHeight="1">
      <c r="A1293" s="38"/>
      <c r="B1293" s="39"/>
      <c r="C1293" s="215" t="s">
        <v>1202</v>
      </c>
      <c r="D1293" s="215" t="s">
        <v>138</v>
      </c>
      <c r="E1293" s="216" t="s">
        <v>1203</v>
      </c>
      <c r="F1293" s="217" t="s">
        <v>1204</v>
      </c>
      <c r="G1293" s="218" t="s">
        <v>164</v>
      </c>
      <c r="H1293" s="219">
        <v>4</v>
      </c>
      <c r="I1293" s="220"/>
      <c r="J1293" s="221">
        <f>ROUND(I1293*H1293,2)</f>
        <v>0</v>
      </c>
      <c r="K1293" s="222"/>
      <c r="L1293" s="44"/>
      <c r="M1293" s="223" t="s">
        <v>1</v>
      </c>
      <c r="N1293" s="224" t="s">
        <v>39</v>
      </c>
      <c r="O1293" s="91"/>
      <c r="P1293" s="225">
        <f>O1293*H1293</f>
        <v>0</v>
      </c>
      <c r="Q1293" s="225">
        <v>0</v>
      </c>
      <c r="R1293" s="225">
        <f>Q1293*H1293</f>
        <v>0</v>
      </c>
      <c r="S1293" s="225">
        <v>0.00080000000000000004</v>
      </c>
      <c r="T1293" s="226">
        <f>S1293*H1293</f>
        <v>0.0032000000000000002</v>
      </c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  <c r="AE1293" s="38"/>
      <c r="AR1293" s="227" t="s">
        <v>263</v>
      </c>
      <c r="AT1293" s="227" t="s">
        <v>138</v>
      </c>
      <c r="AU1293" s="227" t="s">
        <v>143</v>
      </c>
      <c r="AY1293" s="17" t="s">
        <v>135</v>
      </c>
      <c r="BE1293" s="228">
        <f>IF(N1293="základní",J1293,0)</f>
        <v>0</v>
      </c>
      <c r="BF1293" s="228">
        <f>IF(N1293="snížená",J1293,0)</f>
        <v>0</v>
      </c>
      <c r="BG1293" s="228">
        <f>IF(N1293="zákl. přenesená",J1293,0)</f>
        <v>0</v>
      </c>
      <c r="BH1293" s="228">
        <f>IF(N1293="sníž. přenesená",J1293,0)</f>
        <v>0</v>
      </c>
      <c r="BI1293" s="228">
        <f>IF(N1293="nulová",J1293,0)</f>
        <v>0</v>
      </c>
      <c r="BJ1293" s="17" t="s">
        <v>143</v>
      </c>
      <c r="BK1293" s="228">
        <f>ROUND(I1293*H1293,2)</f>
        <v>0</v>
      </c>
      <c r="BL1293" s="17" t="s">
        <v>263</v>
      </c>
      <c r="BM1293" s="227" t="s">
        <v>1205</v>
      </c>
    </row>
    <row r="1294" s="13" customFormat="1">
      <c r="A1294" s="13"/>
      <c r="B1294" s="229"/>
      <c r="C1294" s="230"/>
      <c r="D1294" s="231" t="s">
        <v>145</v>
      </c>
      <c r="E1294" s="232" t="s">
        <v>1</v>
      </c>
      <c r="F1294" s="233" t="s">
        <v>182</v>
      </c>
      <c r="G1294" s="230"/>
      <c r="H1294" s="232" t="s">
        <v>1</v>
      </c>
      <c r="I1294" s="234"/>
      <c r="J1294" s="230"/>
      <c r="K1294" s="230"/>
      <c r="L1294" s="235"/>
      <c r="M1294" s="236"/>
      <c r="N1294" s="237"/>
      <c r="O1294" s="237"/>
      <c r="P1294" s="237"/>
      <c r="Q1294" s="237"/>
      <c r="R1294" s="237"/>
      <c r="S1294" s="237"/>
      <c r="T1294" s="23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9" t="s">
        <v>145</v>
      </c>
      <c r="AU1294" s="239" t="s">
        <v>143</v>
      </c>
      <c r="AV1294" s="13" t="s">
        <v>81</v>
      </c>
      <c r="AW1294" s="13" t="s">
        <v>30</v>
      </c>
      <c r="AX1294" s="13" t="s">
        <v>73</v>
      </c>
      <c r="AY1294" s="239" t="s">
        <v>135</v>
      </c>
    </row>
    <row r="1295" s="14" customFormat="1">
      <c r="A1295" s="14"/>
      <c r="B1295" s="240"/>
      <c r="C1295" s="241"/>
      <c r="D1295" s="231" t="s">
        <v>145</v>
      </c>
      <c r="E1295" s="242" t="s">
        <v>1</v>
      </c>
      <c r="F1295" s="243" t="s">
        <v>81</v>
      </c>
      <c r="G1295" s="241"/>
      <c r="H1295" s="244">
        <v>1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0" t="s">
        <v>145</v>
      </c>
      <c r="AU1295" s="250" t="s">
        <v>143</v>
      </c>
      <c r="AV1295" s="14" t="s">
        <v>143</v>
      </c>
      <c r="AW1295" s="14" t="s">
        <v>30</v>
      </c>
      <c r="AX1295" s="14" t="s">
        <v>73</v>
      </c>
      <c r="AY1295" s="250" t="s">
        <v>135</v>
      </c>
    </row>
    <row r="1296" s="13" customFormat="1">
      <c r="A1296" s="13"/>
      <c r="B1296" s="229"/>
      <c r="C1296" s="230"/>
      <c r="D1296" s="231" t="s">
        <v>145</v>
      </c>
      <c r="E1296" s="232" t="s">
        <v>1</v>
      </c>
      <c r="F1296" s="233" t="s">
        <v>184</v>
      </c>
      <c r="G1296" s="230"/>
      <c r="H1296" s="232" t="s">
        <v>1</v>
      </c>
      <c r="I1296" s="234"/>
      <c r="J1296" s="230"/>
      <c r="K1296" s="230"/>
      <c r="L1296" s="235"/>
      <c r="M1296" s="236"/>
      <c r="N1296" s="237"/>
      <c r="O1296" s="237"/>
      <c r="P1296" s="237"/>
      <c r="Q1296" s="237"/>
      <c r="R1296" s="237"/>
      <c r="S1296" s="237"/>
      <c r="T1296" s="238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39" t="s">
        <v>145</v>
      </c>
      <c r="AU1296" s="239" t="s">
        <v>143</v>
      </c>
      <c r="AV1296" s="13" t="s">
        <v>81</v>
      </c>
      <c r="AW1296" s="13" t="s">
        <v>30</v>
      </c>
      <c r="AX1296" s="13" t="s">
        <v>73</v>
      </c>
      <c r="AY1296" s="239" t="s">
        <v>135</v>
      </c>
    </row>
    <row r="1297" s="14" customFormat="1">
      <c r="A1297" s="14"/>
      <c r="B1297" s="240"/>
      <c r="C1297" s="241"/>
      <c r="D1297" s="231" t="s">
        <v>145</v>
      </c>
      <c r="E1297" s="242" t="s">
        <v>1</v>
      </c>
      <c r="F1297" s="243" t="s">
        <v>81</v>
      </c>
      <c r="G1297" s="241"/>
      <c r="H1297" s="244">
        <v>1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0" t="s">
        <v>145</v>
      </c>
      <c r="AU1297" s="250" t="s">
        <v>143</v>
      </c>
      <c r="AV1297" s="14" t="s">
        <v>143</v>
      </c>
      <c r="AW1297" s="14" t="s">
        <v>30</v>
      </c>
      <c r="AX1297" s="14" t="s">
        <v>73</v>
      </c>
      <c r="AY1297" s="250" t="s">
        <v>135</v>
      </c>
    </row>
    <row r="1298" s="13" customFormat="1">
      <c r="A1298" s="13"/>
      <c r="B1298" s="229"/>
      <c r="C1298" s="230"/>
      <c r="D1298" s="231" t="s">
        <v>145</v>
      </c>
      <c r="E1298" s="232" t="s">
        <v>1</v>
      </c>
      <c r="F1298" s="233" t="s">
        <v>307</v>
      </c>
      <c r="G1298" s="230"/>
      <c r="H1298" s="232" t="s">
        <v>1</v>
      </c>
      <c r="I1298" s="234"/>
      <c r="J1298" s="230"/>
      <c r="K1298" s="230"/>
      <c r="L1298" s="235"/>
      <c r="M1298" s="236"/>
      <c r="N1298" s="237"/>
      <c r="O1298" s="237"/>
      <c r="P1298" s="237"/>
      <c r="Q1298" s="237"/>
      <c r="R1298" s="237"/>
      <c r="S1298" s="237"/>
      <c r="T1298" s="23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9" t="s">
        <v>145</v>
      </c>
      <c r="AU1298" s="239" t="s">
        <v>143</v>
      </c>
      <c r="AV1298" s="13" t="s">
        <v>81</v>
      </c>
      <c r="AW1298" s="13" t="s">
        <v>30</v>
      </c>
      <c r="AX1298" s="13" t="s">
        <v>73</v>
      </c>
      <c r="AY1298" s="239" t="s">
        <v>135</v>
      </c>
    </row>
    <row r="1299" s="14" customFormat="1">
      <c r="A1299" s="14"/>
      <c r="B1299" s="240"/>
      <c r="C1299" s="241"/>
      <c r="D1299" s="231" t="s">
        <v>145</v>
      </c>
      <c r="E1299" s="242" t="s">
        <v>1</v>
      </c>
      <c r="F1299" s="243" t="s">
        <v>81</v>
      </c>
      <c r="G1299" s="241"/>
      <c r="H1299" s="244">
        <v>1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0" t="s">
        <v>145</v>
      </c>
      <c r="AU1299" s="250" t="s">
        <v>143</v>
      </c>
      <c r="AV1299" s="14" t="s">
        <v>143</v>
      </c>
      <c r="AW1299" s="14" t="s">
        <v>30</v>
      </c>
      <c r="AX1299" s="14" t="s">
        <v>73</v>
      </c>
      <c r="AY1299" s="250" t="s">
        <v>135</v>
      </c>
    </row>
    <row r="1300" s="13" customFormat="1">
      <c r="A1300" s="13"/>
      <c r="B1300" s="229"/>
      <c r="C1300" s="230"/>
      <c r="D1300" s="231" t="s">
        <v>145</v>
      </c>
      <c r="E1300" s="232" t="s">
        <v>1</v>
      </c>
      <c r="F1300" s="233" t="s">
        <v>909</v>
      </c>
      <c r="G1300" s="230"/>
      <c r="H1300" s="232" t="s">
        <v>1</v>
      </c>
      <c r="I1300" s="234"/>
      <c r="J1300" s="230"/>
      <c r="K1300" s="230"/>
      <c r="L1300" s="235"/>
      <c r="M1300" s="236"/>
      <c r="N1300" s="237"/>
      <c r="O1300" s="237"/>
      <c r="P1300" s="237"/>
      <c r="Q1300" s="237"/>
      <c r="R1300" s="237"/>
      <c r="S1300" s="237"/>
      <c r="T1300" s="238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9" t="s">
        <v>145</v>
      </c>
      <c r="AU1300" s="239" t="s">
        <v>143</v>
      </c>
      <c r="AV1300" s="13" t="s">
        <v>81</v>
      </c>
      <c r="AW1300" s="13" t="s">
        <v>30</v>
      </c>
      <c r="AX1300" s="13" t="s">
        <v>73</v>
      </c>
      <c r="AY1300" s="239" t="s">
        <v>135</v>
      </c>
    </row>
    <row r="1301" s="14" customFormat="1">
      <c r="A1301" s="14"/>
      <c r="B1301" s="240"/>
      <c r="C1301" s="241"/>
      <c r="D1301" s="231" t="s">
        <v>145</v>
      </c>
      <c r="E1301" s="242" t="s">
        <v>1</v>
      </c>
      <c r="F1301" s="243" t="s">
        <v>73</v>
      </c>
      <c r="G1301" s="241"/>
      <c r="H1301" s="244">
        <v>0</v>
      </c>
      <c r="I1301" s="245"/>
      <c r="J1301" s="241"/>
      <c r="K1301" s="241"/>
      <c r="L1301" s="246"/>
      <c r="M1301" s="247"/>
      <c r="N1301" s="248"/>
      <c r="O1301" s="248"/>
      <c r="P1301" s="248"/>
      <c r="Q1301" s="248"/>
      <c r="R1301" s="248"/>
      <c r="S1301" s="248"/>
      <c r="T1301" s="249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50" t="s">
        <v>145</v>
      </c>
      <c r="AU1301" s="250" t="s">
        <v>143</v>
      </c>
      <c r="AV1301" s="14" t="s">
        <v>143</v>
      </c>
      <c r="AW1301" s="14" t="s">
        <v>30</v>
      </c>
      <c r="AX1301" s="14" t="s">
        <v>73</v>
      </c>
      <c r="AY1301" s="250" t="s">
        <v>135</v>
      </c>
    </row>
    <row r="1302" s="13" customFormat="1">
      <c r="A1302" s="13"/>
      <c r="B1302" s="229"/>
      <c r="C1302" s="230"/>
      <c r="D1302" s="231" t="s">
        <v>145</v>
      </c>
      <c r="E1302" s="232" t="s">
        <v>1</v>
      </c>
      <c r="F1302" s="233" t="s">
        <v>174</v>
      </c>
      <c r="G1302" s="230"/>
      <c r="H1302" s="232" t="s">
        <v>1</v>
      </c>
      <c r="I1302" s="234"/>
      <c r="J1302" s="230"/>
      <c r="K1302" s="230"/>
      <c r="L1302" s="235"/>
      <c r="M1302" s="236"/>
      <c r="N1302" s="237"/>
      <c r="O1302" s="237"/>
      <c r="P1302" s="237"/>
      <c r="Q1302" s="237"/>
      <c r="R1302" s="237"/>
      <c r="S1302" s="237"/>
      <c r="T1302" s="238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9" t="s">
        <v>145</v>
      </c>
      <c r="AU1302" s="239" t="s">
        <v>143</v>
      </c>
      <c r="AV1302" s="13" t="s">
        <v>81</v>
      </c>
      <c r="AW1302" s="13" t="s">
        <v>30</v>
      </c>
      <c r="AX1302" s="13" t="s">
        <v>73</v>
      </c>
      <c r="AY1302" s="239" t="s">
        <v>135</v>
      </c>
    </row>
    <row r="1303" s="14" customFormat="1">
      <c r="A1303" s="14"/>
      <c r="B1303" s="240"/>
      <c r="C1303" s="241"/>
      <c r="D1303" s="231" t="s">
        <v>145</v>
      </c>
      <c r="E1303" s="242" t="s">
        <v>1</v>
      </c>
      <c r="F1303" s="243" t="s">
        <v>81</v>
      </c>
      <c r="G1303" s="241"/>
      <c r="H1303" s="244">
        <v>1</v>
      </c>
      <c r="I1303" s="245"/>
      <c r="J1303" s="241"/>
      <c r="K1303" s="241"/>
      <c r="L1303" s="246"/>
      <c r="M1303" s="247"/>
      <c r="N1303" s="248"/>
      <c r="O1303" s="248"/>
      <c r="P1303" s="248"/>
      <c r="Q1303" s="248"/>
      <c r="R1303" s="248"/>
      <c r="S1303" s="248"/>
      <c r="T1303" s="249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0" t="s">
        <v>145</v>
      </c>
      <c r="AU1303" s="250" t="s">
        <v>143</v>
      </c>
      <c r="AV1303" s="14" t="s">
        <v>143</v>
      </c>
      <c r="AW1303" s="14" t="s">
        <v>30</v>
      </c>
      <c r="AX1303" s="14" t="s">
        <v>73</v>
      </c>
      <c r="AY1303" s="250" t="s">
        <v>135</v>
      </c>
    </row>
    <row r="1304" s="15" customFormat="1">
      <c r="A1304" s="15"/>
      <c r="B1304" s="251"/>
      <c r="C1304" s="252"/>
      <c r="D1304" s="231" t="s">
        <v>145</v>
      </c>
      <c r="E1304" s="253" t="s">
        <v>1</v>
      </c>
      <c r="F1304" s="254" t="s">
        <v>153</v>
      </c>
      <c r="G1304" s="252"/>
      <c r="H1304" s="255">
        <v>4</v>
      </c>
      <c r="I1304" s="256"/>
      <c r="J1304" s="252"/>
      <c r="K1304" s="252"/>
      <c r="L1304" s="257"/>
      <c r="M1304" s="258"/>
      <c r="N1304" s="259"/>
      <c r="O1304" s="259"/>
      <c r="P1304" s="259"/>
      <c r="Q1304" s="259"/>
      <c r="R1304" s="259"/>
      <c r="S1304" s="259"/>
      <c r="T1304" s="260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15"/>
      <c r="AT1304" s="261" t="s">
        <v>145</v>
      </c>
      <c r="AU1304" s="261" t="s">
        <v>143</v>
      </c>
      <c r="AV1304" s="15" t="s">
        <v>142</v>
      </c>
      <c r="AW1304" s="15" t="s">
        <v>30</v>
      </c>
      <c r="AX1304" s="15" t="s">
        <v>81</v>
      </c>
      <c r="AY1304" s="261" t="s">
        <v>135</v>
      </c>
    </row>
    <row r="1305" s="2" customFormat="1" ht="33" customHeight="1">
      <c r="A1305" s="38"/>
      <c r="B1305" s="39"/>
      <c r="C1305" s="215" t="s">
        <v>1206</v>
      </c>
      <c r="D1305" s="215" t="s">
        <v>138</v>
      </c>
      <c r="E1305" s="216" t="s">
        <v>1207</v>
      </c>
      <c r="F1305" s="217" t="s">
        <v>1208</v>
      </c>
      <c r="G1305" s="218" t="s">
        <v>330</v>
      </c>
      <c r="H1305" s="219">
        <v>60</v>
      </c>
      <c r="I1305" s="220"/>
      <c r="J1305" s="221">
        <f>ROUND(I1305*H1305,2)</f>
        <v>0</v>
      </c>
      <c r="K1305" s="222"/>
      <c r="L1305" s="44"/>
      <c r="M1305" s="223" t="s">
        <v>1</v>
      </c>
      <c r="N1305" s="224" t="s">
        <v>39</v>
      </c>
      <c r="O1305" s="91"/>
      <c r="P1305" s="225">
        <f>O1305*H1305</f>
        <v>0</v>
      </c>
      <c r="Q1305" s="225">
        <v>0</v>
      </c>
      <c r="R1305" s="225">
        <f>Q1305*H1305</f>
        <v>0</v>
      </c>
      <c r="S1305" s="225">
        <v>0</v>
      </c>
      <c r="T1305" s="226">
        <f>S1305*H1305</f>
        <v>0</v>
      </c>
      <c r="U1305" s="38"/>
      <c r="V1305" s="38"/>
      <c r="W1305" s="38"/>
      <c r="X1305" s="38"/>
      <c r="Y1305" s="38"/>
      <c r="Z1305" s="38"/>
      <c r="AA1305" s="38"/>
      <c r="AB1305" s="38"/>
      <c r="AC1305" s="38"/>
      <c r="AD1305" s="38"/>
      <c r="AE1305" s="38"/>
      <c r="AR1305" s="227" t="s">
        <v>263</v>
      </c>
      <c r="AT1305" s="227" t="s">
        <v>138</v>
      </c>
      <c r="AU1305" s="227" t="s">
        <v>143</v>
      </c>
      <c r="AY1305" s="17" t="s">
        <v>135</v>
      </c>
      <c r="BE1305" s="228">
        <f>IF(N1305="základní",J1305,0)</f>
        <v>0</v>
      </c>
      <c r="BF1305" s="228">
        <f>IF(N1305="snížená",J1305,0)</f>
        <v>0</v>
      </c>
      <c r="BG1305" s="228">
        <f>IF(N1305="zákl. přenesená",J1305,0)</f>
        <v>0</v>
      </c>
      <c r="BH1305" s="228">
        <f>IF(N1305="sníž. přenesená",J1305,0)</f>
        <v>0</v>
      </c>
      <c r="BI1305" s="228">
        <f>IF(N1305="nulová",J1305,0)</f>
        <v>0</v>
      </c>
      <c r="BJ1305" s="17" t="s">
        <v>143</v>
      </c>
      <c r="BK1305" s="228">
        <f>ROUND(I1305*H1305,2)</f>
        <v>0</v>
      </c>
      <c r="BL1305" s="17" t="s">
        <v>263</v>
      </c>
      <c r="BM1305" s="227" t="s">
        <v>1209</v>
      </c>
    </row>
    <row r="1306" s="14" customFormat="1">
      <c r="A1306" s="14"/>
      <c r="B1306" s="240"/>
      <c r="C1306" s="241"/>
      <c r="D1306" s="231" t="s">
        <v>145</v>
      </c>
      <c r="E1306" s="242" t="s">
        <v>1</v>
      </c>
      <c r="F1306" s="243" t="s">
        <v>503</v>
      </c>
      <c r="G1306" s="241"/>
      <c r="H1306" s="244">
        <v>60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145</v>
      </c>
      <c r="AU1306" s="250" t="s">
        <v>143</v>
      </c>
      <c r="AV1306" s="14" t="s">
        <v>143</v>
      </c>
      <c r="AW1306" s="14" t="s">
        <v>30</v>
      </c>
      <c r="AX1306" s="14" t="s">
        <v>81</v>
      </c>
      <c r="AY1306" s="250" t="s">
        <v>135</v>
      </c>
    </row>
    <row r="1307" s="2" customFormat="1" ht="16.5" customHeight="1">
      <c r="A1307" s="38"/>
      <c r="B1307" s="39"/>
      <c r="C1307" s="262" t="s">
        <v>1210</v>
      </c>
      <c r="D1307" s="262" t="s">
        <v>413</v>
      </c>
      <c r="E1307" s="263" t="s">
        <v>1211</v>
      </c>
      <c r="F1307" s="264" t="s">
        <v>1212</v>
      </c>
      <c r="G1307" s="265" t="s">
        <v>330</v>
      </c>
      <c r="H1307" s="266">
        <v>60</v>
      </c>
      <c r="I1307" s="267"/>
      <c r="J1307" s="268">
        <f>ROUND(I1307*H1307,2)</f>
        <v>0</v>
      </c>
      <c r="K1307" s="269"/>
      <c r="L1307" s="270"/>
      <c r="M1307" s="271" t="s">
        <v>1</v>
      </c>
      <c r="N1307" s="272" t="s">
        <v>39</v>
      </c>
      <c r="O1307" s="91"/>
      <c r="P1307" s="225">
        <f>O1307*H1307</f>
        <v>0</v>
      </c>
      <c r="Q1307" s="225">
        <v>9.0000000000000006E-05</v>
      </c>
      <c r="R1307" s="225">
        <f>Q1307*H1307</f>
        <v>0.0054000000000000003</v>
      </c>
      <c r="S1307" s="225">
        <v>0</v>
      </c>
      <c r="T1307" s="226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27" t="s">
        <v>347</v>
      </c>
      <c r="AT1307" s="227" t="s">
        <v>413</v>
      </c>
      <c r="AU1307" s="227" t="s">
        <v>143</v>
      </c>
      <c r="AY1307" s="17" t="s">
        <v>135</v>
      </c>
      <c r="BE1307" s="228">
        <f>IF(N1307="základní",J1307,0)</f>
        <v>0</v>
      </c>
      <c r="BF1307" s="228">
        <f>IF(N1307="snížená",J1307,0)</f>
        <v>0</v>
      </c>
      <c r="BG1307" s="228">
        <f>IF(N1307="zákl. přenesená",J1307,0)</f>
        <v>0</v>
      </c>
      <c r="BH1307" s="228">
        <f>IF(N1307="sníž. přenesená",J1307,0)</f>
        <v>0</v>
      </c>
      <c r="BI1307" s="228">
        <f>IF(N1307="nulová",J1307,0)</f>
        <v>0</v>
      </c>
      <c r="BJ1307" s="17" t="s">
        <v>143</v>
      </c>
      <c r="BK1307" s="228">
        <f>ROUND(I1307*H1307,2)</f>
        <v>0</v>
      </c>
      <c r="BL1307" s="17" t="s">
        <v>263</v>
      </c>
      <c r="BM1307" s="227" t="s">
        <v>1213</v>
      </c>
    </row>
    <row r="1308" s="2" customFormat="1" ht="16.5" customHeight="1">
      <c r="A1308" s="38"/>
      <c r="B1308" s="39"/>
      <c r="C1308" s="215" t="s">
        <v>1214</v>
      </c>
      <c r="D1308" s="215" t="s">
        <v>138</v>
      </c>
      <c r="E1308" s="216" t="s">
        <v>1215</v>
      </c>
      <c r="F1308" s="217" t="s">
        <v>1216</v>
      </c>
      <c r="G1308" s="218" t="s">
        <v>164</v>
      </c>
      <c r="H1308" s="219">
        <v>7</v>
      </c>
      <c r="I1308" s="220"/>
      <c r="J1308" s="221">
        <f>ROUND(I1308*H1308,2)</f>
        <v>0</v>
      </c>
      <c r="K1308" s="222"/>
      <c r="L1308" s="44"/>
      <c r="M1308" s="223" t="s">
        <v>1</v>
      </c>
      <c r="N1308" s="224" t="s">
        <v>39</v>
      </c>
      <c r="O1308" s="91"/>
      <c r="P1308" s="225">
        <f>O1308*H1308</f>
        <v>0</v>
      </c>
      <c r="Q1308" s="225">
        <v>0</v>
      </c>
      <c r="R1308" s="225">
        <f>Q1308*H1308</f>
        <v>0</v>
      </c>
      <c r="S1308" s="225">
        <v>0</v>
      </c>
      <c r="T1308" s="226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27" t="s">
        <v>263</v>
      </c>
      <c r="AT1308" s="227" t="s">
        <v>138</v>
      </c>
      <c r="AU1308" s="227" t="s">
        <v>143</v>
      </c>
      <c r="AY1308" s="17" t="s">
        <v>135</v>
      </c>
      <c r="BE1308" s="228">
        <f>IF(N1308="základní",J1308,0)</f>
        <v>0</v>
      </c>
      <c r="BF1308" s="228">
        <f>IF(N1308="snížená",J1308,0)</f>
        <v>0</v>
      </c>
      <c r="BG1308" s="228">
        <f>IF(N1308="zákl. přenesená",J1308,0)</f>
        <v>0</v>
      </c>
      <c r="BH1308" s="228">
        <f>IF(N1308="sníž. přenesená",J1308,0)</f>
        <v>0</v>
      </c>
      <c r="BI1308" s="228">
        <f>IF(N1308="nulová",J1308,0)</f>
        <v>0</v>
      </c>
      <c r="BJ1308" s="17" t="s">
        <v>143</v>
      </c>
      <c r="BK1308" s="228">
        <f>ROUND(I1308*H1308,2)</f>
        <v>0</v>
      </c>
      <c r="BL1308" s="17" t="s">
        <v>263</v>
      </c>
      <c r="BM1308" s="227" t="s">
        <v>1217</v>
      </c>
    </row>
    <row r="1309" s="13" customFormat="1">
      <c r="A1309" s="13"/>
      <c r="B1309" s="229"/>
      <c r="C1309" s="230"/>
      <c r="D1309" s="231" t="s">
        <v>145</v>
      </c>
      <c r="E1309" s="232" t="s">
        <v>1</v>
      </c>
      <c r="F1309" s="233" t="s">
        <v>184</v>
      </c>
      <c r="G1309" s="230"/>
      <c r="H1309" s="232" t="s">
        <v>1</v>
      </c>
      <c r="I1309" s="234"/>
      <c r="J1309" s="230"/>
      <c r="K1309" s="230"/>
      <c r="L1309" s="235"/>
      <c r="M1309" s="236"/>
      <c r="N1309" s="237"/>
      <c r="O1309" s="237"/>
      <c r="P1309" s="237"/>
      <c r="Q1309" s="237"/>
      <c r="R1309" s="237"/>
      <c r="S1309" s="237"/>
      <c r="T1309" s="23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9" t="s">
        <v>145</v>
      </c>
      <c r="AU1309" s="239" t="s">
        <v>143</v>
      </c>
      <c r="AV1309" s="13" t="s">
        <v>81</v>
      </c>
      <c r="AW1309" s="13" t="s">
        <v>30</v>
      </c>
      <c r="AX1309" s="13" t="s">
        <v>73</v>
      </c>
      <c r="AY1309" s="239" t="s">
        <v>135</v>
      </c>
    </row>
    <row r="1310" s="14" customFormat="1">
      <c r="A1310" s="14"/>
      <c r="B1310" s="240"/>
      <c r="C1310" s="241"/>
      <c r="D1310" s="231" t="s">
        <v>145</v>
      </c>
      <c r="E1310" s="242" t="s">
        <v>1</v>
      </c>
      <c r="F1310" s="243" t="s">
        <v>142</v>
      </c>
      <c r="G1310" s="241"/>
      <c r="H1310" s="244">
        <v>4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0" t="s">
        <v>145</v>
      </c>
      <c r="AU1310" s="250" t="s">
        <v>143</v>
      </c>
      <c r="AV1310" s="14" t="s">
        <v>143</v>
      </c>
      <c r="AW1310" s="14" t="s">
        <v>30</v>
      </c>
      <c r="AX1310" s="14" t="s">
        <v>73</v>
      </c>
      <c r="AY1310" s="250" t="s">
        <v>135</v>
      </c>
    </row>
    <row r="1311" s="13" customFormat="1">
      <c r="A1311" s="13"/>
      <c r="B1311" s="229"/>
      <c r="C1311" s="230"/>
      <c r="D1311" s="231" t="s">
        <v>145</v>
      </c>
      <c r="E1311" s="232" t="s">
        <v>1</v>
      </c>
      <c r="F1311" s="233" t="s">
        <v>174</v>
      </c>
      <c r="G1311" s="230"/>
      <c r="H1311" s="232" t="s">
        <v>1</v>
      </c>
      <c r="I1311" s="234"/>
      <c r="J1311" s="230"/>
      <c r="K1311" s="230"/>
      <c r="L1311" s="235"/>
      <c r="M1311" s="236"/>
      <c r="N1311" s="237"/>
      <c r="O1311" s="237"/>
      <c r="P1311" s="237"/>
      <c r="Q1311" s="237"/>
      <c r="R1311" s="237"/>
      <c r="S1311" s="237"/>
      <c r="T1311" s="23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9" t="s">
        <v>145</v>
      </c>
      <c r="AU1311" s="239" t="s">
        <v>143</v>
      </c>
      <c r="AV1311" s="13" t="s">
        <v>81</v>
      </c>
      <c r="AW1311" s="13" t="s">
        <v>30</v>
      </c>
      <c r="AX1311" s="13" t="s">
        <v>73</v>
      </c>
      <c r="AY1311" s="239" t="s">
        <v>135</v>
      </c>
    </row>
    <row r="1312" s="14" customFormat="1">
      <c r="A1312" s="14"/>
      <c r="B1312" s="240"/>
      <c r="C1312" s="241"/>
      <c r="D1312" s="231" t="s">
        <v>145</v>
      </c>
      <c r="E1312" s="242" t="s">
        <v>1</v>
      </c>
      <c r="F1312" s="243" t="s">
        <v>136</v>
      </c>
      <c r="G1312" s="241"/>
      <c r="H1312" s="244">
        <v>3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0" t="s">
        <v>145</v>
      </c>
      <c r="AU1312" s="250" t="s">
        <v>143</v>
      </c>
      <c r="AV1312" s="14" t="s">
        <v>143</v>
      </c>
      <c r="AW1312" s="14" t="s">
        <v>30</v>
      </c>
      <c r="AX1312" s="14" t="s">
        <v>73</v>
      </c>
      <c r="AY1312" s="250" t="s">
        <v>135</v>
      </c>
    </row>
    <row r="1313" s="15" customFormat="1">
      <c r="A1313" s="15"/>
      <c r="B1313" s="251"/>
      <c r="C1313" s="252"/>
      <c r="D1313" s="231" t="s">
        <v>145</v>
      </c>
      <c r="E1313" s="253" t="s">
        <v>1</v>
      </c>
      <c r="F1313" s="254" t="s">
        <v>153</v>
      </c>
      <c r="G1313" s="252"/>
      <c r="H1313" s="255">
        <v>7</v>
      </c>
      <c r="I1313" s="256"/>
      <c r="J1313" s="252"/>
      <c r="K1313" s="252"/>
      <c r="L1313" s="257"/>
      <c r="M1313" s="258"/>
      <c r="N1313" s="259"/>
      <c r="O1313" s="259"/>
      <c r="P1313" s="259"/>
      <c r="Q1313" s="259"/>
      <c r="R1313" s="259"/>
      <c r="S1313" s="259"/>
      <c r="T1313" s="260"/>
      <c r="U1313" s="15"/>
      <c r="V1313" s="15"/>
      <c r="W1313" s="15"/>
      <c r="X1313" s="15"/>
      <c r="Y1313" s="15"/>
      <c r="Z1313" s="15"/>
      <c r="AA1313" s="15"/>
      <c r="AB1313" s="15"/>
      <c r="AC1313" s="15"/>
      <c r="AD1313" s="15"/>
      <c r="AE1313" s="15"/>
      <c r="AT1313" s="261" t="s">
        <v>145</v>
      </c>
      <c r="AU1313" s="261" t="s">
        <v>143</v>
      </c>
      <c r="AV1313" s="15" t="s">
        <v>142</v>
      </c>
      <c r="AW1313" s="15" t="s">
        <v>30</v>
      </c>
      <c r="AX1313" s="15" t="s">
        <v>81</v>
      </c>
      <c r="AY1313" s="261" t="s">
        <v>135</v>
      </c>
    </row>
    <row r="1314" s="2" customFormat="1" ht="16.5" customHeight="1">
      <c r="A1314" s="38"/>
      <c r="B1314" s="39"/>
      <c r="C1314" s="262" t="s">
        <v>1218</v>
      </c>
      <c r="D1314" s="262" t="s">
        <v>413</v>
      </c>
      <c r="E1314" s="263" t="s">
        <v>1219</v>
      </c>
      <c r="F1314" s="264" t="s">
        <v>1220</v>
      </c>
      <c r="G1314" s="265" t="s">
        <v>164</v>
      </c>
      <c r="H1314" s="266">
        <v>7</v>
      </c>
      <c r="I1314" s="267"/>
      <c r="J1314" s="268">
        <f>ROUND(I1314*H1314,2)</f>
        <v>0</v>
      </c>
      <c r="K1314" s="269"/>
      <c r="L1314" s="270"/>
      <c r="M1314" s="271" t="s">
        <v>1</v>
      </c>
      <c r="N1314" s="272" t="s">
        <v>39</v>
      </c>
      <c r="O1314" s="91"/>
      <c r="P1314" s="225">
        <f>O1314*H1314</f>
        <v>0</v>
      </c>
      <c r="Q1314" s="225">
        <v>0</v>
      </c>
      <c r="R1314" s="225">
        <f>Q1314*H1314</f>
        <v>0</v>
      </c>
      <c r="S1314" s="225">
        <v>0</v>
      </c>
      <c r="T1314" s="226">
        <f>S1314*H1314</f>
        <v>0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227" t="s">
        <v>347</v>
      </c>
      <c r="AT1314" s="227" t="s">
        <v>413</v>
      </c>
      <c r="AU1314" s="227" t="s">
        <v>143</v>
      </c>
      <c r="AY1314" s="17" t="s">
        <v>135</v>
      </c>
      <c r="BE1314" s="228">
        <f>IF(N1314="základní",J1314,0)</f>
        <v>0</v>
      </c>
      <c r="BF1314" s="228">
        <f>IF(N1314="snížená",J1314,0)</f>
        <v>0</v>
      </c>
      <c r="BG1314" s="228">
        <f>IF(N1314="zákl. přenesená",J1314,0)</f>
        <v>0</v>
      </c>
      <c r="BH1314" s="228">
        <f>IF(N1314="sníž. přenesená",J1314,0)</f>
        <v>0</v>
      </c>
      <c r="BI1314" s="228">
        <f>IF(N1314="nulová",J1314,0)</f>
        <v>0</v>
      </c>
      <c r="BJ1314" s="17" t="s">
        <v>143</v>
      </c>
      <c r="BK1314" s="228">
        <f>ROUND(I1314*H1314,2)</f>
        <v>0</v>
      </c>
      <c r="BL1314" s="17" t="s">
        <v>263</v>
      </c>
      <c r="BM1314" s="227" t="s">
        <v>1221</v>
      </c>
    </row>
    <row r="1315" s="2" customFormat="1" ht="24.15" customHeight="1">
      <c r="A1315" s="38"/>
      <c r="B1315" s="39"/>
      <c r="C1315" s="215" t="s">
        <v>1222</v>
      </c>
      <c r="D1315" s="215" t="s">
        <v>138</v>
      </c>
      <c r="E1315" s="216" t="s">
        <v>1223</v>
      </c>
      <c r="F1315" s="217" t="s">
        <v>1224</v>
      </c>
      <c r="G1315" s="218" t="s">
        <v>164</v>
      </c>
      <c r="H1315" s="219">
        <v>1</v>
      </c>
      <c r="I1315" s="220"/>
      <c r="J1315" s="221">
        <f>ROUND(I1315*H1315,2)</f>
        <v>0</v>
      </c>
      <c r="K1315" s="222"/>
      <c r="L1315" s="44"/>
      <c r="M1315" s="223" t="s">
        <v>1</v>
      </c>
      <c r="N1315" s="224" t="s">
        <v>39</v>
      </c>
      <c r="O1315" s="91"/>
      <c r="P1315" s="225">
        <f>O1315*H1315</f>
        <v>0</v>
      </c>
      <c r="Q1315" s="225">
        <v>0</v>
      </c>
      <c r="R1315" s="225">
        <f>Q1315*H1315</f>
        <v>0</v>
      </c>
      <c r="S1315" s="225">
        <v>0</v>
      </c>
      <c r="T1315" s="226">
        <f>S1315*H1315</f>
        <v>0</v>
      </c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R1315" s="227" t="s">
        <v>263</v>
      </c>
      <c r="AT1315" s="227" t="s">
        <v>138</v>
      </c>
      <c r="AU1315" s="227" t="s">
        <v>143</v>
      </c>
      <c r="AY1315" s="17" t="s">
        <v>135</v>
      </c>
      <c r="BE1315" s="228">
        <f>IF(N1315="základní",J1315,0)</f>
        <v>0</v>
      </c>
      <c r="BF1315" s="228">
        <f>IF(N1315="snížená",J1315,0)</f>
        <v>0</v>
      </c>
      <c r="BG1315" s="228">
        <f>IF(N1315="zákl. přenesená",J1315,0)</f>
        <v>0</v>
      </c>
      <c r="BH1315" s="228">
        <f>IF(N1315="sníž. přenesená",J1315,0)</f>
        <v>0</v>
      </c>
      <c r="BI1315" s="228">
        <f>IF(N1315="nulová",J1315,0)</f>
        <v>0</v>
      </c>
      <c r="BJ1315" s="17" t="s">
        <v>143</v>
      </c>
      <c r="BK1315" s="228">
        <f>ROUND(I1315*H1315,2)</f>
        <v>0</v>
      </c>
      <c r="BL1315" s="17" t="s">
        <v>263</v>
      </c>
      <c r="BM1315" s="227" t="s">
        <v>1225</v>
      </c>
    </row>
    <row r="1316" s="2" customFormat="1" ht="24.15" customHeight="1">
      <c r="A1316" s="38"/>
      <c r="B1316" s="39"/>
      <c r="C1316" s="215" t="s">
        <v>1226</v>
      </c>
      <c r="D1316" s="215" t="s">
        <v>138</v>
      </c>
      <c r="E1316" s="216" t="s">
        <v>1227</v>
      </c>
      <c r="F1316" s="217" t="s">
        <v>1228</v>
      </c>
      <c r="G1316" s="218" t="s">
        <v>369</v>
      </c>
      <c r="H1316" s="219">
        <v>0.066000000000000003</v>
      </c>
      <c r="I1316" s="220"/>
      <c r="J1316" s="221">
        <f>ROUND(I1316*H1316,2)</f>
        <v>0</v>
      </c>
      <c r="K1316" s="222"/>
      <c r="L1316" s="44"/>
      <c r="M1316" s="223" t="s">
        <v>1</v>
      </c>
      <c r="N1316" s="224" t="s">
        <v>39</v>
      </c>
      <c r="O1316" s="91"/>
      <c r="P1316" s="225">
        <f>O1316*H1316</f>
        <v>0</v>
      </c>
      <c r="Q1316" s="225">
        <v>0</v>
      </c>
      <c r="R1316" s="225">
        <f>Q1316*H1316</f>
        <v>0</v>
      </c>
      <c r="S1316" s="225">
        <v>0</v>
      </c>
      <c r="T1316" s="226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227" t="s">
        <v>263</v>
      </c>
      <c r="AT1316" s="227" t="s">
        <v>138</v>
      </c>
      <c r="AU1316" s="227" t="s">
        <v>143</v>
      </c>
      <c r="AY1316" s="17" t="s">
        <v>135</v>
      </c>
      <c r="BE1316" s="228">
        <f>IF(N1316="základní",J1316,0)</f>
        <v>0</v>
      </c>
      <c r="BF1316" s="228">
        <f>IF(N1316="snížená",J1316,0)</f>
        <v>0</v>
      </c>
      <c r="BG1316" s="228">
        <f>IF(N1316="zákl. přenesená",J1316,0)</f>
        <v>0</v>
      </c>
      <c r="BH1316" s="228">
        <f>IF(N1316="sníž. přenesená",J1316,0)</f>
        <v>0</v>
      </c>
      <c r="BI1316" s="228">
        <f>IF(N1316="nulová",J1316,0)</f>
        <v>0</v>
      </c>
      <c r="BJ1316" s="17" t="s">
        <v>143</v>
      </c>
      <c r="BK1316" s="228">
        <f>ROUND(I1316*H1316,2)</f>
        <v>0</v>
      </c>
      <c r="BL1316" s="17" t="s">
        <v>263</v>
      </c>
      <c r="BM1316" s="227" t="s">
        <v>1229</v>
      </c>
    </row>
    <row r="1317" s="2" customFormat="1" ht="24.15" customHeight="1">
      <c r="A1317" s="38"/>
      <c r="B1317" s="39"/>
      <c r="C1317" s="215" t="s">
        <v>1230</v>
      </c>
      <c r="D1317" s="215" t="s">
        <v>138</v>
      </c>
      <c r="E1317" s="216" t="s">
        <v>1231</v>
      </c>
      <c r="F1317" s="217" t="s">
        <v>1232</v>
      </c>
      <c r="G1317" s="218" t="s">
        <v>369</v>
      </c>
      <c r="H1317" s="219">
        <v>0.066000000000000003</v>
      </c>
      <c r="I1317" s="220"/>
      <c r="J1317" s="221">
        <f>ROUND(I1317*H1317,2)</f>
        <v>0</v>
      </c>
      <c r="K1317" s="222"/>
      <c r="L1317" s="44"/>
      <c r="M1317" s="223" t="s">
        <v>1</v>
      </c>
      <c r="N1317" s="224" t="s">
        <v>39</v>
      </c>
      <c r="O1317" s="91"/>
      <c r="P1317" s="225">
        <f>O1317*H1317</f>
        <v>0</v>
      </c>
      <c r="Q1317" s="225">
        <v>0</v>
      </c>
      <c r="R1317" s="225">
        <f>Q1317*H1317</f>
        <v>0</v>
      </c>
      <c r="S1317" s="225">
        <v>0</v>
      </c>
      <c r="T1317" s="226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227" t="s">
        <v>263</v>
      </c>
      <c r="AT1317" s="227" t="s">
        <v>138</v>
      </c>
      <c r="AU1317" s="227" t="s">
        <v>143</v>
      </c>
      <c r="AY1317" s="17" t="s">
        <v>135</v>
      </c>
      <c r="BE1317" s="228">
        <f>IF(N1317="základní",J1317,0)</f>
        <v>0</v>
      </c>
      <c r="BF1317" s="228">
        <f>IF(N1317="snížená",J1317,0)</f>
        <v>0</v>
      </c>
      <c r="BG1317" s="228">
        <f>IF(N1317="zákl. přenesená",J1317,0)</f>
        <v>0</v>
      </c>
      <c r="BH1317" s="228">
        <f>IF(N1317="sníž. přenesená",J1317,0)</f>
        <v>0</v>
      </c>
      <c r="BI1317" s="228">
        <f>IF(N1317="nulová",J1317,0)</f>
        <v>0</v>
      </c>
      <c r="BJ1317" s="17" t="s">
        <v>143</v>
      </c>
      <c r="BK1317" s="228">
        <f>ROUND(I1317*H1317,2)</f>
        <v>0</v>
      </c>
      <c r="BL1317" s="17" t="s">
        <v>263</v>
      </c>
      <c r="BM1317" s="227" t="s">
        <v>1233</v>
      </c>
    </row>
    <row r="1318" s="2" customFormat="1" ht="24.15" customHeight="1">
      <c r="A1318" s="38"/>
      <c r="B1318" s="39"/>
      <c r="C1318" s="215" t="s">
        <v>1234</v>
      </c>
      <c r="D1318" s="215" t="s">
        <v>138</v>
      </c>
      <c r="E1318" s="216" t="s">
        <v>1235</v>
      </c>
      <c r="F1318" s="217" t="s">
        <v>1236</v>
      </c>
      <c r="G1318" s="218" t="s">
        <v>369</v>
      </c>
      <c r="H1318" s="219">
        <v>0.066000000000000003</v>
      </c>
      <c r="I1318" s="220"/>
      <c r="J1318" s="221">
        <f>ROUND(I1318*H1318,2)</f>
        <v>0</v>
      </c>
      <c r="K1318" s="222"/>
      <c r="L1318" s="44"/>
      <c r="M1318" s="223" t="s">
        <v>1</v>
      </c>
      <c r="N1318" s="224" t="s">
        <v>39</v>
      </c>
      <c r="O1318" s="91"/>
      <c r="P1318" s="225">
        <f>O1318*H1318</f>
        <v>0</v>
      </c>
      <c r="Q1318" s="225">
        <v>0</v>
      </c>
      <c r="R1318" s="225">
        <f>Q1318*H1318</f>
        <v>0</v>
      </c>
      <c r="S1318" s="225">
        <v>0</v>
      </c>
      <c r="T1318" s="226">
        <f>S1318*H1318</f>
        <v>0</v>
      </c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R1318" s="227" t="s">
        <v>263</v>
      </c>
      <c r="AT1318" s="227" t="s">
        <v>138</v>
      </c>
      <c r="AU1318" s="227" t="s">
        <v>143</v>
      </c>
      <c r="AY1318" s="17" t="s">
        <v>135</v>
      </c>
      <c r="BE1318" s="228">
        <f>IF(N1318="základní",J1318,0)</f>
        <v>0</v>
      </c>
      <c r="BF1318" s="228">
        <f>IF(N1318="snížená",J1318,0)</f>
        <v>0</v>
      </c>
      <c r="BG1318" s="228">
        <f>IF(N1318="zákl. přenesená",J1318,0)</f>
        <v>0</v>
      </c>
      <c r="BH1318" s="228">
        <f>IF(N1318="sníž. přenesená",J1318,0)</f>
        <v>0</v>
      </c>
      <c r="BI1318" s="228">
        <f>IF(N1318="nulová",J1318,0)</f>
        <v>0</v>
      </c>
      <c r="BJ1318" s="17" t="s">
        <v>143</v>
      </c>
      <c r="BK1318" s="228">
        <f>ROUND(I1318*H1318,2)</f>
        <v>0</v>
      </c>
      <c r="BL1318" s="17" t="s">
        <v>263</v>
      </c>
      <c r="BM1318" s="227" t="s">
        <v>1237</v>
      </c>
    </row>
    <row r="1319" s="12" customFormat="1" ht="22.8" customHeight="1">
      <c r="A1319" s="12"/>
      <c r="B1319" s="199"/>
      <c r="C1319" s="200"/>
      <c r="D1319" s="201" t="s">
        <v>72</v>
      </c>
      <c r="E1319" s="213" t="s">
        <v>1238</v>
      </c>
      <c r="F1319" s="213" t="s">
        <v>1239</v>
      </c>
      <c r="G1319" s="200"/>
      <c r="H1319" s="200"/>
      <c r="I1319" s="203"/>
      <c r="J1319" s="214">
        <f>BK1319</f>
        <v>0</v>
      </c>
      <c r="K1319" s="200"/>
      <c r="L1319" s="205"/>
      <c r="M1319" s="206"/>
      <c r="N1319" s="207"/>
      <c r="O1319" s="207"/>
      <c r="P1319" s="208">
        <f>SUM(P1320:P1360)</f>
        <v>0</v>
      </c>
      <c r="Q1319" s="207"/>
      <c r="R1319" s="208">
        <f>SUM(R1320:R1360)</f>
        <v>0.012505000000000001</v>
      </c>
      <c r="S1319" s="207"/>
      <c r="T1319" s="209">
        <f>SUM(T1320:T1360)</f>
        <v>0.00029999999999999997</v>
      </c>
      <c r="U1319" s="12"/>
      <c r="V1319" s="12"/>
      <c r="W1319" s="12"/>
      <c r="X1319" s="12"/>
      <c r="Y1319" s="12"/>
      <c r="Z1319" s="12"/>
      <c r="AA1319" s="12"/>
      <c r="AB1319" s="12"/>
      <c r="AC1319" s="12"/>
      <c r="AD1319" s="12"/>
      <c r="AE1319" s="12"/>
      <c r="AR1319" s="210" t="s">
        <v>143</v>
      </c>
      <c r="AT1319" s="211" t="s">
        <v>72</v>
      </c>
      <c r="AU1319" s="211" t="s">
        <v>81</v>
      </c>
      <c r="AY1319" s="210" t="s">
        <v>135</v>
      </c>
      <c r="BK1319" s="212">
        <f>SUM(BK1320:BK1360)</f>
        <v>0</v>
      </c>
    </row>
    <row r="1320" s="2" customFormat="1" ht="24.15" customHeight="1">
      <c r="A1320" s="38"/>
      <c r="B1320" s="39"/>
      <c r="C1320" s="215" t="s">
        <v>1240</v>
      </c>
      <c r="D1320" s="215" t="s">
        <v>138</v>
      </c>
      <c r="E1320" s="216" t="s">
        <v>1241</v>
      </c>
      <c r="F1320" s="217" t="s">
        <v>1242</v>
      </c>
      <c r="G1320" s="218" t="s">
        <v>330</v>
      </c>
      <c r="H1320" s="219">
        <v>50</v>
      </c>
      <c r="I1320" s="220"/>
      <c r="J1320" s="221">
        <f>ROUND(I1320*H1320,2)</f>
        <v>0</v>
      </c>
      <c r="K1320" s="222"/>
      <c r="L1320" s="44"/>
      <c r="M1320" s="223" t="s">
        <v>1</v>
      </c>
      <c r="N1320" s="224" t="s">
        <v>39</v>
      </c>
      <c r="O1320" s="91"/>
      <c r="P1320" s="225">
        <f>O1320*H1320</f>
        <v>0</v>
      </c>
      <c r="Q1320" s="225">
        <v>0</v>
      </c>
      <c r="R1320" s="225">
        <f>Q1320*H1320</f>
        <v>0</v>
      </c>
      <c r="S1320" s="225">
        <v>0</v>
      </c>
      <c r="T1320" s="226">
        <f>S1320*H1320</f>
        <v>0</v>
      </c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R1320" s="227" t="s">
        <v>263</v>
      </c>
      <c r="AT1320" s="227" t="s">
        <v>138</v>
      </c>
      <c r="AU1320" s="227" t="s">
        <v>143</v>
      </c>
      <c r="AY1320" s="17" t="s">
        <v>135</v>
      </c>
      <c r="BE1320" s="228">
        <f>IF(N1320="základní",J1320,0)</f>
        <v>0</v>
      </c>
      <c r="BF1320" s="228">
        <f>IF(N1320="snížená",J1320,0)</f>
        <v>0</v>
      </c>
      <c r="BG1320" s="228">
        <f>IF(N1320="zákl. přenesená",J1320,0)</f>
        <v>0</v>
      </c>
      <c r="BH1320" s="228">
        <f>IF(N1320="sníž. přenesená",J1320,0)</f>
        <v>0</v>
      </c>
      <c r="BI1320" s="228">
        <f>IF(N1320="nulová",J1320,0)</f>
        <v>0</v>
      </c>
      <c r="BJ1320" s="17" t="s">
        <v>143</v>
      </c>
      <c r="BK1320" s="228">
        <f>ROUND(I1320*H1320,2)</f>
        <v>0</v>
      </c>
      <c r="BL1320" s="17" t="s">
        <v>263</v>
      </c>
      <c r="BM1320" s="227" t="s">
        <v>1243</v>
      </c>
    </row>
    <row r="1321" s="14" customFormat="1">
      <c r="A1321" s="14"/>
      <c r="B1321" s="240"/>
      <c r="C1321" s="241"/>
      <c r="D1321" s="231" t="s">
        <v>145</v>
      </c>
      <c r="E1321" s="242" t="s">
        <v>1</v>
      </c>
      <c r="F1321" s="243" t="s">
        <v>429</v>
      </c>
      <c r="G1321" s="241"/>
      <c r="H1321" s="244">
        <v>50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0" t="s">
        <v>145</v>
      </c>
      <c r="AU1321" s="250" t="s">
        <v>143</v>
      </c>
      <c r="AV1321" s="14" t="s">
        <v>143</v>
      </c>
      <c r="AW1321" s="14" t="s">
        <v>30</v>
      </c>
      <c r="AX1321" s="14" t="s">
        <v>81</v>
      </c>
      <c r="AY1321" s="250" t="s">
        <v>135</v>
      </c>
    </row>
    <row r="1322" s="2" customFormat="1" ht="21.75" customHeight="1">
      <c r="A1322" s="38"/>
      <c r="B1322" s="39"/>
      <c r="C1322" s="262" t="s">
        <v>1244</v>
      </c>
      <c r="D1322" s="262" t="s">
        <v>413</v>
      </c>
      <c r="E1322" s="263" t="s">
        <v>1245</v>
      </c>
      <c r="F1322" s="264" t="s">
        <v>1246</v>
      </c>
      <c r="G1322" s="265" t="s">
        <v>330</v>
      </c>
      <c r="H1322" s="266">
        <v>52.5</v>
      </c>
      <c r="I1322" s="267"/>
      <c r="J1322" s="268">
        <f>ROUND(I1322*H1322,2)</f>
        <v>0</v>
      </c>
      <c r="K1322" s="269"/>
      <c r="L1322" s="270"/>
      <c r="M1322" s="271" t="s">
        <v>1</v>
      </c>
      <c r="N1322" s="272" t="s">
        <v>39</v>
      </c>
      <c r="O1322" s="91"/>
      <c r="P1322" s="225">
        <f>O1322*H1322</f>
        <v>0</v>
      </c>
      <c r="Q1322" s="225">
        <v>6.9999999999999994E-05</v>
      </c>
      <c r="R1322" s="225">
        <f>Q1322*H1322</f>
        <v>0.0036749999999999999</v>
      </c>
      <c r="S1322" s="225">
        <v>0</v>
      </c>
      <c r="T1322" s="226">
        <f>S1322*H1322</f>
        <v>0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227" t="s">
        <v>347</v>
      </c>
      <c r="AT1322" s="227" t="s">
        <v>413</v>
      </c>
      <c r="AU1322" s="227" t="s">
        <v>143</v>
      </c>
      <c r="AY1322" s="17" t="s">
        <v>135</v>
      </c>
      <c r="BE1322" s="228">
        <f>IF(N1322="základní",J1322,0)</f>
        <v>0</v>
      </c>
      <c r="BF1322" s="228">
        <f>IF(N1322="snížená",J1322,0)</f>
        <v>0</v>
      </c>
      <c r="BG1322" s="228">
        <f>IF(N1322="zákl. přenesená",J1322,0)</f>
        <v>0</v>
      </c>
      <c r="BH1322" s="228">
        <f>IF(N1322="sníž. přenesená",J1322,0)</f>
        <v>0</v>
      </c>
      <c r="BI1322" s="228">
        <f>IF(N1322="nulová",J1322,0)</f>
        <v>0</v>
      </c>
      <c r="BJ1322" s="17" t="s">
        <v>143</v>
      </c>
      <c r="BK1322" s="228">
        <f>ROUND(I1322*H1322,2)</f>
        <v>0</v>
      </c>
      <c r="BL1322" s="17" t="s">
        <v>263</v>
      </c>
      <c r="BM1322" s="227" t="s">
        <v>1247</v>
      </c>
    </row>
    <row r="1323" s="14" customFormat="1">
      <c r="A1323" s="14"/>
      <c r="B1323" s="240"/>
      <c r="C1323" s="241"/>
      <c r="D1323" s="231" t="s">
        <v>145</v>
      </c>
      <c r="E1323" s="241"/>
      <c r="F1323" s="243" t="s">
        <v>1248</v>
      </c>
      <c r="G1323" s="241"/>
      <c r="H1323" s="244">
        <v>52.5</v>
      </c>
      <c r="I1323" s="245"/>
      <c r="J1323" s="241"/>
      <c r="K1323" s="241"/>
      <c r="L1323" s="246"/>
      <c r="M1323" s="247"/>
      <c r="N1323" s="248"/>
      <c r="O1323" s="248"/>
      <c r="P1323" s="248"/>
      <c r="Q1323" s="248"/>
      <c r="R1323" s="248"/>
      <c r="S1323" s="248"/>
      <c r="T1323" s="24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0" t="s">
        <v>145</v>
      </c>
      <c r="AU1323" s="250" t="s">
        <v>143</v>
      </c>
      <c r="AV1323" s="14" t="s">
        <v>143</v>
      </c>
      <c r="AW1323" s="14" t="s">
        <v>4</v>
      </c>
      <c r="AX1323" s="14" t="s">
        <v>81</v>
      </c>
      <c r="AY1323" s="250" t="s">
        <v>135</v>
      </c>
    </row>
    <row r="1324" s="2" customFormat="1" ht="24.15" customHeight="1">
      <c r="A1324" s="38"/>
      <c r="B1324" s="39"/>
      <c r="C1324" s="215" t="s">
        <v>1249</v>
      </c>
      <c r="D1324" s="215" t="s">
        <v>138</v>
      </c>
      <c r="E1324" s="216" t="s">
        <v>1250</v>
      </c>
      <c r="F1324" s="217" t="s">
        <v>1251</v>
      </c>
      <c r="G1324" s="218" t="s">
        <v>164</v>
      </c>
      <c r="H1324" s="219">
        <v>10</v>
      </c>
      <c r="I1324" s="220"/>
      <c r="J1324" s="221">
        <f>ROUND(I1324*H1324,2)</f>
        <v>0</v>
      </c>
      <c r="K1324" s="222"/>
      <c r="L1324" s="44"/>
      <c r="M1324" s="223" t="s">
        <v>1</v>
      </c>
      <c r="N1324" s="224" t="s">
        <v>39</v>
      </c>
      <c r="O1324" s="91"/>
      <c r="P1324" s="225">
        <f>O1324*H1324</f>
        <v>0</v>
      </c>
      <c r="Q1324" s="225">
        <v>0</v>
      </c>
      <c r="R1324" s="225">
        <f>Q1324*H1324</f>
        <v>0</v>
      </c>
      <c r="S1324" s="225">
        <v>0</v>
      </c>
      <c r="T1324" s="226">
        <f>S1324*H1324</f>
        <v>0</v>
      </c>
      <c r="U1324" s="38"/>
      <c r="V1324" s="38"/>
      <c r="W1324" s="38"/>
      <c r="X1324" s="38"/>
      <c r="Y1324" s="38"/>
      <c r="Z1324" s="38"/>
      <c r="AA1324" s="38"/>
      <c r="AB1324" s="38"/>
      <c r="AC1324" s="38"/>
      <c r="AD1324" s="38"/>
      <c r="AE1324" s="38"/>
      <c r="AR1324" s="227" t="s">
        <v>263</v>
      </c>
      <c r="AT1324" s="227" t="s">
        <v>138</v>
      </c>
      <c r="AU1324" s="227" t="s">
        <v>143</v>
      </c>
      <c r="AY1324" s="17" t="s">
        <v>135</v>
      </c>
      <c r="BE1324" s="228">
        <f>IF(N1324="základní",J1324,0)</f>
        <v>0</v>
      </c>
      <c r="BF1324" s="228">
        <f>IF(N1324="snížená",J1324,0)</f>
        <v>0</v>
      </c>
      <c r="BG1324" s="228">
        <f>IF(N1324="zákl. přenesená",J1324,0)</f>
        <v>0</v>
      </c>
      <c r="BH1324" s="228">
        <f>IF(N1324="sníž. přenesená",J1324,0)</f>
        <v>0</v>
      </c>
      <c r="BI1324" s="228">
        <f>IF(N1324="nulová",J1324,0)</f>
        <v>0</v>
      </c>
      <c r="BJ1324" s="17" t="s">
        <v>143</v>
      </c>
      <c r="BK1324" s="228">
        <f>ROUND(I1324*H1324,2)</f>
        <v>0</v>
      </c>
      <c r="BL1324" s="17" t="s">
        <v>263</v>
      </c>
      <c r="BM1324" s="227" t="s">
        <v>1252</v>
      </c>
    </row>
    <row r="1325" s="14" customFormat="1">
      <c r="A1325" s="14"/>
      <c r="B1325" s="240"/>
      <c r="C1325" s="241"/>
      <c r="D1325" s="231" t="s">
        <v>145</v>
      </c>
      <c r="E1325" s="242" t="s">
        <v>1</v>
      </c>
      <c r="F1325" s="243" t="s">
        <v>147</v>
      </c>
      <c r="G1325" s="241"/>
      <c r="H1325" s="244">
        <v>10</v>
      </c>
      <c r="I1325" s="245"/>
      <c r="J1325" s="241"/>
      <c r="K1325" s="241"/>
      <c r="L1325" s="246"/>
      <c r="M1325" s="247"/>
      <c r="N1325" s="248"/>
      <c r="O1325" s="248"/>
      <c r="P1325" s="248"/>
      <c r="Q1325" s="248"/>
      <c r="R1325" s="248"/>
      <c r="S1325" s="248"/>
      <c r="T1325" s="24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0" t="s">
        <v>145</v>
      </c>
      <c r="AU1325" s="250" t="s">
        <v>143</v>
      </c>
      <c r="AV1325" s="14" t="s">
        <v>143</v>
      </c>
      <c r="AW1325" s="14" t="s">
        <v>30</v>
      </c>
      <c r="AX1325" s="14" t="s">
        <v>81</v>
      </c>
      <c r="AY1325" s="250" t="s">
        <v>135</v>
      </c>
    </row>
    <row r="1326" s="2" customFormat="1" ht="24.15" customHeight="1">
      <c r="A1326" s="38"/>
      <c r="B1326" s="39"/>
      <c r="C1326" s="262" t="s">
        <v>1253</v>
      </c>
      <c r="D1326" s="262" t="s">
        <v>413</v>
      </c>
      <c r="E1326" s="263" t="s">
        <v>1254</v>
      </c>
      <c r="F1326" s="264" t="s">
        <v>1255</v>
      </c>
      <c r="G1326" s="265" t="s">
        <v>164</v>
      </c>
      <c r="H1326" s="266">
        <v>10</v>
      </c>
      <c r="I1326" s="267"/>
      <c r="J1326" s="268">
        <f>ROUND(I1326*H1326,2)</f>
        <v>0</v>
      </c>
      <c r="K1326" s="269"/>
      <c r="L1326" s="270"/>
      <c r="M1326" s="271" t="s">
        <v>1</v>
      </c>
      <c r="N1326" s="272" t="s">
        <v>39</v>
      </c>
      <c r="O1326" s="91"/>
      <c r="P1326" s="225">
        <f>O1326*H1326</f>
        <v>0</v>
      </c>
      <c r="Q1326" s="225">
        <v>4.0000000000000003E-05</v>
      </c>
      <c r="R1326" s="225">
        <f>Q1326*H1326</f>
        <v>0.00040000000000000002</v>
      </c>
      <c r="S1326" s="225">
        <v>0</v>
      </c>
      <c r="T1326" s="226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27" t="s">
        <v>347</v>
      </c>
      <c r="AT1326" s="227" t="s">
        <v>413</v>
      </c>
      <c r="AU1326" s="227" t="s">
        <v>143</v>
      </c>
      <c r="AY1326" s="17" t="s">
        <v>135</v>
      </c>
      <c r="BE1326" s="228">
        <f>IF(N1326="základní",J1326,0)</f>
        <v>0</v>
      </c>
      <c r="BF1326" s="228">
        <f>IF(N1326="snížená",J1326,0)</f>
        <v>0</v>
      </c>
      <c r="BG1326" s="228">
        <f>IF(N1326="zákl. přenesená",J1326,0)</f>
        <v>0</v>
      </c>
      <c r="BH1326" s="228">
        <f>IF(N1326="sníž. přenesená",J1326,0)</f>
        <v>0</v>
      </c>
      <c r="BI1326" s="228">
        <f>IF(N1326="nulová",J1326,0)</f>
        <v>0</v>
      </c>
      <c r="BJ1326" s="17" t="s">
        <v>143</v>
      </c>
      <c r="BK1326" s="228">
        <f>ROUND(I1326*H1326,2)</f>
        <v>0</v>
      </c>
      <c r="BL1326" s="17" t="s">
        <v>263</v>
      </c>
      <c r="BM1326" s="227" t="s">
        <v>1256</v>
      </c>
    </row>
    <row r="1327" s="2" customFormat="1" ht="24.15" customHeight="1">
      <c r="A1327" s="38"/>
      <c r="B1327" s="39"/>
      <c r="C1327" s="215" t="s">
        <v>1257</v>
      </c>
      <c r="D1327" s="215" t="s">
        <v>138</v>
      </c>
      <c r="E1327" s="216" t="s">
        <v>1250</v>
      </c>
      <c r="F1327" s="217" t="s">
        <v>1251</v>
      </c>
      <c r="G1327" s="218" t="s">
        <v>164</v>
      </c>
      <c r="H1327" s="219">
        <v>1</v>
      </c>
      <c r="I1327" s="220"/>
      <c r="J1327" s="221">
        <f>ROUND(I1327*H1327,2)</f>
        <v>0</v>
      </c>
      <c r="K1327" s="222"/>
      <c r="L1327" s="44"/>
      <c r="M1327" s="223" t="s">
        <v>1</v>
      </c>
      <c r="N1327" s="224" t="s">
        <v>39</v>
      </c>
      <c r="O1327" s="91"/>
      <c r="P1327" s="225">
        <f>O1327*H1327</f>
        <v>0</v>
      </c>
      <c r="Q1327" s="225">
        <v>0</v>
      </c>
      <c r="R1327" s="225">
        <f>Q1327*H1327</f>
        <v>0</v>
      </c>
      <c r="S1327" s="225">
        <v>0</v>
      </c>
      <c r="T1327" s="226">
        <f>S1327*H1327</f>
        <v>0</v>
      </c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R1327" s="227" t="s">
        <v>263</v>
      </c>
      <c r="AT1327" s="227" t="s">
        <v>138</v>
      </c>
      <c r="AU1327" s="227" t="s">
        <v>143</v>
      </c>
      <c r="AY1327" s="17" t="s">
        <v>135</v>
      </c>
      <c r="BE1327" s="228">
        <f>IF(N1327="základní",J1327,0)</f>
        <v>0</v>
      </c>
      <c r="BF1327" s="228">
        <f>IF(N1327="snížená",J1327,0)</f>
        <v>0</v>
      </c>
      <c r="BG1327" s="228">
        <f>IF(N1327="zákl. přenesená",J1327,0)</f>
        <v>0</v>
      </c>
      <c r="BH1327" s="228">
        <f>IF(N1327="sníž. přenesená",J1327,0)</f>
        <v>0</v>
      </c>
      <c r="BI1327" s="228">
        <f>IF(N1327="nulová",J1327,0)</f>
        <v>0</v>
      </c>
      <c r="BJ1327" s="17" t="s">
        <v>143</v>
      </c>
      <c r="BK1327" s="228">
        <f>ROUND(I1327*H1327,2)</f>
        <v>0</v>
      </c>
      <c r="BL1327" s="17" t="s">
        <v>263</v>
      </c>
      <c r="BM1327" s="227" t="s">
        <v>1258</v>
      </c>
    </row>
    <row r="1328" s="2" customFormat="1" ht="24.15" customHeight="1">
      <c r="A1328" s="38"/>
      <c r="B1328" s="39"/>
      <c r="C1328" s="262" t="s">
        <v>1259</v>
      </c>
      <c r="D1328" s="262" t="s">
        <v>413</v>
      </c>
      <c r="E1328" s="263" t="s">
        <v>1260</v>
      </c>
      <c r="F1328" s="264" t="s">
        <v>1261</v>
      </c>
      <c r="G1328" s="265" t="s">
        <v>164</v>
      </c>
      <c r="H1328" s="266">
        <v>1</v>
      </c>
      <c r="I1328" s="267"/>
      <c r="J1328" s="268">
        <f>ROUND(I1328*H1328,2)</f>
        <v>0</v>
      </c>
      <c r="K1328" s="269"/>
      <c r="L1328" s="270"/>
      <c r="M1328" s="271" t="s">
        <v>1</v>
      </c>
      <c r="N1328" s="272" t="s">
        <v>39</v>
      </c>
      <c r="O1328" s="91"/>
      <c r="P1328" s="225">
        <f>O1328*H1328</f>
        <v>0</v>
      </c>
      <c r="Q1328" s="225">
        <v>0.0010100000000000001</v>
      </c>
      <c r="R1328" s="225">
        <f>Q1328*H1328</f>
        <v>0.0010100000000000001</v>
      </c>
      <c r="S1328" s="225">
        <v>0</v>
      </c>
      <c r="T1328" s="226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27" t="s">
        <v>347</v>
      </c>
      <c r="AT1328" s="227" t="s">
        <v>413</v>
      </c>
      <c r="AU1328" s="227" t="s">
        <v>143</v>
      </c>
      <c r="AY1328" s="17" t="s">
        <v>135</v>
      </c>
      <c r="BE1328" s="228">
        <f>IF(N1328="základní",J1328,0)</f>
        <v>0</v>
      </c>
      <c r="BF1328" s="228">
        <f>IF(N1328="snížená",J1328,0)</f>
        <v>0</v>
      </c>
      <c r="BG1328" s="228">
        <f>IF(N1328="zákl. přenesená",J1328,0)</f>
        <v>0</v>
      </c>
      <c r="BH1328" s="228">
        <f>IF(N1328="sníž. přenesená",J1328,0)</f>
        <v>0</v>
      </c>
      <c r="BI1328" s="228">
        <f>IF(N1328="nulová",J1328,0)</f>
        <v>0</v>
      </c>
      <c r="BJ1328" s="17" t="s">
        <v>143</v>
      </c>
      <c r="BK1328" s="228">
        <f>ROUND(I1328*H1328,2)</f>
        <v>0</v>
      </c>
      <c r="BL1328" s="17" t="s">
        <v>263</v>
      </c>
      <c r="BM1328" s="227" t="s">
        <v>1262</v>
      </c>
    </row>
    <row r="1329" s="2" customFormat="1" ht="21.75" customHeight="1">
      <c r="A1329" s="38"/>
      <c r="B1329" s="39"/>
      <c r="C1329" s="215" t="s">
        <v>1263</v>
      </c>
      <c r="D1329" s="215" t="s">
        <v>138</v>
      </c>
      <c r="E1329" s="216" t="s">
        <v>1264</v>
      </c>
      <c r="F1329" s="217" t="s">
        <v>1265</v>
      </c>
      <c r="G1329" s="218" t="s">
        <v>330</v>
      </c>
      <c r="H1329" s="219">
        <v>45</v>
      </c>
      <c r="I1329" s="220"/>
      <c r="J1329" s="221">
        <f>ROUND(I1329*H1329,2)</f>
        <v>0</v>
      </c>
      <c r="K1329" s="222"/>
      <c r="L1329" s="44"/>
      <c r="M1329" s="223" t="s">
        <v>1</v>
      </c>
      <c r="N1329" s="224" t="s">
        <v>39</v>
      </c>
      <c r="O1329" s="91"/>
      <c r="P1329" s="225">
        <f>O1329*H1329</f>
        <v>0</v>
      </c>
      <c r="Q1329" s="225">
        <v>0</v>
      </c>
      <c r="R1329" s="225">
        <f>Q1329*H1329</f>
        <v>0</v>
      </c>
      <c r="S1329" s="225">
        <v>0</v>
      </c>
      <c r="T1329" s="226">
        <f>S1329*H1329</f>
        <v>0</v>
      </c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R1329" s="227" t="s">
        <v>263</v>
      </c>
      <c r="AT1329" s="227" t="s">
        <v>138</v>
      </c>
      <c r="AU1329" s="227" t="s">
        <v>143</v>
      </c>
      <c r="AY1329" s="17" t="s">
        <v>135</v>
      </c>
      <c r="BE1329" s="228">
        <f>IF(N1329="základní",J1329,0)</f>
        <v>0</v>
      </c>
      <c r="BF1329" s="228">
        <f>IF(N1329="snížená",J1329,0)</f>
        <v>0</v>
      </c>
      <c r="BG1329" s="228">
        <f>IF(N1329="zákl. přenesená",J1329,0)</f>
        <v>0</v>
      </c>
      <c r="BH1329" s="228">
        <f>IF(N1329="sníž. přenesená",J1329,0)</f>
        <v>0</v>
      </c>
      <c r="BI1329" s="228">
        <f>IF(N1329="nulová",J1329,0)</f>
        <v>0</v>
      </c>
      <c r="BJ1329" s="17" t="s">
        <v>143</v>
      </c>
      <c r="BK1329" s="228">
        <f>ROUND(I1329*H1329,2)</f>
        <v>0</v>
      </c>
      <c r="BL1329" s="17" t="s">
        <v>263</v>
      </c>
      <c r="BM1329" s="227" t="s">
        <v>1266</v>
      </c>
    </row>
    <row r="1330" s="13" customFormat="1">
      <c r="A1330" s="13"/>
      <c r="B1330" s="229"/>
      <c r="C1330" s="230"/>
      <c r="D1330" s="231" t="s">
        <v>145</v>
      </c>
      <c r="E1330" s="232" t="s">
        <v>1</v>
      </c>
      <c r="F1330" s="233" t="s">
        <v>1267</v>
      </c>
      <c r="G1330" s="230"/>
      <c r="H1330" s="232" t="s">
        <v>1</v>
      </c>
      <c r="I1330" s="234"/>
      <c r="J1330" s="230"/>
      <c r="K1330" s="230"/>
      <c r="L1330" s="235"/>
      <c r="M1330" s="236"/>
      <c r="N1330" s="237"/>
      <c r="O1330" s="237"/>
      <c r="P1330" s="237"/>
      <c r="Q1330" s="237"/>
      <c r="R1330" s="237"/>
      <c r="S1330" s="237"/>
      <c r="T1330" s="23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9" t="s">
        <v>145</v>
      </c>
      <c r="AU1330" s="239" t="s">
        <v>143</v>
      </c>
      <c r="AV1330" s="13" t="s">
        <v>81</v>
      </c>
      <c r="AW1330" s="13" t="s">
        <v>30</v>
      </c>
      <c r="AX1330" s="13" t="s">
        <v>73</v>
      </c>
      <c r="AY1330" s="239" t="s">
        <v>135</v>
      </c>
    </row>
    <row r="1331" s="14" customFormat="1">
      <c r="A1331" s="14"/>
      <c r="B1331" s="240"/>
      <c r="C1331" s="241"/>
      <c r="D1331" s="231" t="s">
        <v>145</v>
      </c>
      <c r="E1331" s="242" t="s">
        <v>1</v>
      </c>
      <c r="F1331" s="243" t="s">
        <v>451</v>
      </c>
      <c r="G1331" s="241"/>
      <c r="H1331" s="244">
        <v>45</v>
      </c>
      <c r="I1331" s="245"/>
      <c r="J1331" s="241"/>
      <c r="K1331" s="241"/>
      <c r="L1331" s="246"/>
      <c r="M1331" s="247"/>
      <c r="N1331" s="248"/>
      <c r="O1331" s="248"/>
      <c r="P1331" s="248"/>
      <c r="Q1331" s="248"/>
      <c r="R1331" s="248"/>
      <c r="S1331" s="248"/>
      <c r="T1331" s="249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0" t="s">
        <v>145</v>
      </c>
      <c r="AU1331" s="250" t="s">
        <v>143</v>
      </c>
      <c r="AV1331" s="14" t="s">
        <v>143</v>
      </c>
      <c r="AW1331" s="14" t="s">
        <v>30</v>
      </c>
      <c r="AX1331" s="14" t="s">
        <v>81</v>
      </c>
      <c r="AY1331" s="250" t="s">
        <v>135</v>
      </c>
    </row>
    <row r="1332" s="2" customFormat="1" ht="24.15" customHeight="1">
      <c r="A1332" s="38"/>
      <c r="B1332" s="39"/>
      <c r="C1332" s="262" t="s">
        <v>1268</v>
      </c>
      <c r="D1332" s="262" t="s">
        <v>413</v>
      </c>
      <c r="E1332" s="263" t="s">
        <v>1269</v>
      </c>
      <c r="F1332" s="264" t="s">
        <v>1270</v>
      </c>
      <c r="G1332" s="265" t="s">
        <v>330</v>
      </c>
      <c r="H1332" s="266">
        <v>49.5</v>
      </c>
      <c r="I1332" s="267"/>
      <c r="J1332" s="268">
        <f>ROUND(I1332*H1332,2)</f>
        <v>0</v>
      </c>
      <c r="K1332" s="269"/>
      <c r="L1332" s="270"/>
      <c r="M1332" s="271" t="s">
        <v>1</v>
      </c>
      <c r="N1332" s="272" t="s">
        <v>39</v>
      </c>
      <c r="O1332" s="91"/>
      <c r="P1332" s="225">
        <f>O1332*H1332</f>
        <v>0</v>
      </c>
      <c r="Q1332" s="225">
        <v>4.0000000000000003E-05</v>
      </c>
      <c r="R1332" s="225">
        <f>Q1332*H1332</f>
        <v>0.00198</v>
      </c>
      <c r="S1332" s="225">
        <v>0</v>
      </c>
      <c r="T1332" s="226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227" t="s">
        <v>347</v>
      </c>
      <c r="AT1332" s="227" t="s">
        <v>413</v>
      </c>
      <c r="AU1332" s="227" t="s">
        <v>143</v>
      </c>
      <c r="AY1332" s="17" t="s">
        <v>135</v>
      </c>
      <c r="BE1332" s="228">
        <f>IF(N1332="základní",J1332,0)</f>
        <v>0</v>
      </c>
      <c r="BF1332" s="228">
        <f>IF(N1332="snížená",J1332,0)</f>
        <v>0</v>
      </c>
      <c r="BG1332" s="228">
        <f>IF(N1332="zákl. přenesená",J1332,0)</f>
        <v>0</v>
      </c>
      <c r="BH1332" s="228">
        <f>IF(N1332="sníž. přenesená",J1332,0)</f>
        <v>0</v>
      </c>
      <c r="BI1332" s="228">
        <f>IF(N1332="nulová",J1332,0)</f>
        <v>0</v>
      </c>
      <c r="BJ1332" s="17" t="s">
        <v>143</v>
      </c>
      <c r="BK1332" s="228">
        <f>ROUND(I1332*H1332,2)</f>
        <v>0</v>
      </c>
      <c r="BL1332" s="17" t="s">
        <v>263</v>
      </c>
      <c r="BM1332" s="227" t="s">
        <v>1271</v>
      </c>
    </row>
    <row r="1333" s="14" customFormat="1">
      <c r="A1333" s="14"/>
      <c r="B1333" s="240"/>
      <c r="C1333" s="241"/>
      <c r="D1333" s="231" t="s">
        <v>145</v>
      </c>
      <c r="E1333" s="242" t="s">
        <v>1</v>
      </c>
      <c r="F1333" s="243" t="s">
        <v>1272</v>
      </c>
      <c r="G1333" s="241"/>
      <c r="H1333" s="244">
        <v>49.5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0" t="s">
        <v>145</v>
      </c>
      <c r="AU1333" s="250" t="s">
        <v>143</v>
      </c>
      <c r="AV1333" s="14" t="s">
        <v>143</v>
      </c>
      <c r="AW1333" s="14" t="s">
        <v>30</v>
      </c>
      <c r="AX1333" s="14" t="s">
        <v>81</v>
      </c>
      <c r="AY1333" s="250" t="s">
        <v>135</v>
      </c>
    </row>
    <row r="1334" s="2" customFormat="1" ht="24.15" customHeight="1">
      <c r="A1334" s="38"/>
      <c r="B1334" s="39"/>
      <c r="C1334" s="215" t="s">
        <v>1273</v>
      </c>
      <c r="D1334" s="215" t="s">
        <v>138</v>
      </c>
      <c r="E1334" s="216" t="s">
        <v>1274</v>
      </c>
      <c r="F1334" s="217" t="s">
        <v>1275</v>
      </c>
      <c r="G1334" s="218" t="s">
        <v>330</v>
      </c>
      <c r="H1334" s="219">
        <v>45</v>
      </c>
      <c r="I1334" s="220"/>
      <c r="J1334" s="221">
        <f>ROUND(I1334*H1334,2)</f>
        <v>0</v>
      </c>
      <c r="K1334" s="222"/>
      <c r="L1334" s="44"/>
      <c r="M1334" s="223" t="s">
        <v>1</v>
      </c>
      <c r="N1334" s="224" t="s">
        <v>39</v>
      </c>
      <c r="O1334" s="91"/>
      <c r="P1334" s="225">
        <f>O1334*H1334</f>
        <v>0</v>
      </c>
      <c r="Q1334" s="225">
        <v>0</v>
      </c>
      <c r="R1334" s="225">
        <f>Q1334*H1334</f>
        <v>0</v>
      </c>
      <c r="S1334" s="225">
        <v>0</v>
      </c>
      <c r="T1334" s="226">
        <f>S1334*H1334</f>
        <v>0</v>
      </c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R1334" s="227" t="s">
        <v>263</v>
      </c>
      <c r="AT1334" s="227" t="s">
        <v>138</v>
      </c>
      <c r="AU1334" s="227" t="s">
        <v>143</v>
      </c>
      <c r="AY1334" s="17" t="s">
        <v>135</v>
      </c>
      <c r="BE1334" s="228">
        <f>IF(N1334="základní",J1334,0)</f>
        <v>0</v>
      </c>
      <c r="BF1334" s="228">
        <f>IF(N1334="snížená",J1334,0)</f>
        <v>0</v>
      </c>
      <c r="BG1334" s="228">
        <f>IF(N1334="zákl. přenesená",J1334,0)</f>
        <v>0</v>
      </c>
      <c r="BH1334" s="228">
        <f>IF(N1334="sníž. přenesená",J1334,0)</f>
        <v>0</v>
      </c>
      <c r="BI1334" s="228">
        <f>IF(N1334="nulová",J1334,0)</f>
        <v>0</v>
      </c>
      <c r="BJ1334" s="17" t="s">
        <v>143</v>
      </c>
      <c r="BK1334" s="228">
        <f>ROUND(I1334*H1334,2)</f>
        <v>0</v>
      </c>
      <c r="BL1334" s="17" t="s">
        <v>263</v>
      </c>
      <c r="BM1334" s="227" t="s">
        <v>1276</v>
      </c>
    </row>
    <row r="1335" s="13" customFormat="1">
      <c r="A1335" s="13"/>
      <c r="B1335" s="229"/>
      <c r="C1335" s="230"/>
      <c r="D1335" s="231" t="s">
        <v>145</v>
      </c>
      <c r="E1335" s="232" t="s">
        <v>1</v>
      </c>
      <c r="F1335" s="233" t="s">
        <v>1277</v>
      </c>
      <c r="G1335" s="230"/>
      <c r="H1335" s="232" t="s">
        <v>1</v>
      </c>
      <c r="I1335" s="234"/>
      <c r="J1335" s="230"/>
      <c r="K1335" s="230"/>
      <c r="L1335" s="235"/>
      <c r="M1335" s="236"/>
      <c r="N1335" s="237"/>
      <c r="O1335" s="237"/>
      <c r="P1335" s="237"/>
      <c r="Q1335" s="237"/>
      <c r="R1335" s="237"/>
      <c r="S1335" s="237"/>
      <c r="T1335" s="238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39" t="s">
        <v>145</v>
      </c>
      <c r="AU1335" s="239" t="s">
        <v>143</v>
      </c>
      <c r="AV1335" s="13" t="s">
        <v>81</v>
      </c>
      <c r="AW1335" s="13" t="s">
        <v>30</v>
      </c>
      <c r="AX1335" s="13" t="s">
        <v>73</v>
      </c>
      <c r="AY1335" s="239" t="s">
        <v>135</v>
      </c>
    </row>
    <row r="1336" s="14" customFormat="1">
      <c r="A1336" s="14"/>
      <c r="B1336" s="240"/>
      <c r="C1336" s="241"/>
      <c r="D1336" s="231" t="s">
        <v>145</v>
      </c>
      <c r="E1336" s="242" t="s">
        <v>1</v>
      </c>
      <c r="F1336" s="243" t="s">
        <v>451</v>
      </c>
      <c r="G1336" s="241"/>
      <c r="H1336" s="244">
        <v>45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0" t="s">
        <v>145</v>
      </c>
      <c r="AU1336" s="250" t="s">
        <v>143</v>
      </c>
      <c r="AV1336" s="14" t="s">
        <v>143</v>
      </c>
      <c r="AW1336" s="14" t="s">
        <v>30</v>
      </c>
      <c r="AX1336" s="14" t="s">
        <v>81</v>
      </c>
      <c r="AY1336" s="250" t="s">
        <v>135</v>
      </c>
    </row>
    <row r="1337" s="2" customFormat="1" ht="24.15" customHeight="1">
      <c r="A1337" s="38"/>
      <c r="B1337" s="39"/>
      <c r="C1337" s="262" t="s">
        <v>1278</v>
      </c>
      <c r="D1337" s="262" t="s">
        <v>413</v>
      </c>
      <c r="E1337" s="263" t="s">
        <v>1279</v>
      </c>
      <c r="F1337" s="264" t="s">
        <v>1280</v>
      </c>
      <c r="G1337" s="265" t="s">
        <v>330</v>
      </c>
      <c r="H1337" s="266">
        <v>54</v>
      </c>
      <c r="I1337" s="267"/>
      <c r="J1337" s="268">
        <f>ROUND(I1337*H1337,2)</f>
        <v>0</v>
      </c>
      <c r="K1337" s="269"/>
      <c r="L1337" s="270"/>
      <c r="M1337" s="271" t="s">
        <v>1</v>
      </c>
      <c r="N1337" s="272" t="s">
        <v>39</v>
      </c>
      <c r="O1337" s="91"/>
      <c r="P1337" s="225">
        <f>O1337*H1337</f>
        <v>0</v>
      </c>
      <c r="Q1337" s="225">
        <v>6.0000000000000002E-05</v>
      </c>
      <c r="R1337" s="225">
        <f>Q1337*H1337</f>
        <v>0.0032400000000000003</v>
      </c>
      <c r="S1337" s="225">
        <v>0</v>
      </c>
      <c r="T1337" s="226">
        <f>S1337*H1337</f>
        <v>0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27" t="s">
        <v>347</v>
      </c>
      <c r="AT1337" s="227" t="s">
        <v>413</v>
      </c>
      <c r="AU1337" s="227" t="s">
        <v>143</v>
      </c>
      <c r="AY1337" s="17" t="s">
        <v>135</v>
      </c>
      <c r="BE1337" s="228">
        <f>IF(N1337="základní",J1337,0)</f>
        <v>0</v>
      </c>
      <c r="BF1337" s="228">
        <f>IF(N1337="snížená",J1337,0)</f>
        <v>0</v>
      </c>
      <c r="BG1337" s="228">
        <f>IF(N1337="zákl. přenesená",J1337,0)</f>
        <v>0</v>
      </c>
      <c r="BH1337" s="228">
        <f>IF(N1337="sníž. přenesená",J1337,0)</f>
        <v>0</v>
      </c>
      <c r="BI1337" s="228">
        <f>IF(N1337="nulová",J1337,0)</f>
        <v>0</v>
      </c>
      <c r="BJ1337" s="17" t="s">
        <v>143</v>
      </c>
      <c r="BK1337" s="228">
        <f>ROUND(I1337*H1337,2)</f>
        <v>0</v>
      </c>
      <c r="BL1337" s="17" t="s">
        <v>263</v>
      </c>
      <c r="BM1337" s="227" t="s">
        <v>1281</v>
      </c>
    </row>
    <row r="1338" s="14" customFormat="1">
      <c r="A1338" s="14"/>
      <c r="B1338" s="240"/>
      <c r="C1338" s="241"/>
      <c r="D1338" s="231" t="s">
        <v>145</v>
      </c>
      <c r="E1338" s="241"/>
      <c r="F1338" s="243" t="s">
        <v>1282</v>
      </c>
      <c r="G1338" s="241"/>
      <c r="H1338" s="244">
        <v>54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0" t="s">
        <v>145</v>
      </c>
      <c r="AU1338" s="250" t="s">
        <v>143</v>
      </c>
      <c r="AV1338" s="14" t="s">
        <v>143</v>
      </c>
      <c r="AW1338" s="14" t="s">
        <v>4</v>
      </c>
      <c r="AX1338" s="14" t="s">
        <v>81</v>
      </c>
      <c r="AY1338" s="250" t="s">
        <v>135</v>
      </c>
    </row>
    <row r="1339" s="2" customFormat="1" ht="21.75" customHeight="1">
      <c r="A1339" s="38"/>
      <c r="B1339" s="39"/>
      <c r="C1339" s="215" t="s">
        <v>1283</v>
      </c>
      <c r="D1339" s="215" t="s">
        <v>138</v>
      </c>
      <c r="E1339" s="216" t="s">
        <v>1284</v>
      </c>
      <c r="F1339" s="217" t="s">
        <v>1285</v>
      </c>
      <c r="G1339" s="218" t="s">
        <v>164</v>
      </c>
      <c r="H1339" s="219">
        <v>1</v>
      </c>
      <c r="I1339" s="220"/>
      <c r="J1339" s="221">
        <f>ROUND(I1339*H1339,2)</f>
        <v>0</v>
      </c>
      <c r="K1339" s="222"/>
      <c r="L1339" s="44"/>
      <c r="M1339" s="223" t="s">
        <v>1</v>
      </c>
      <c r="N1339" s="224" t="s">
        <v>39</v>
      </c>
      <c r="O1339" s="91"/>
      <c r="P1339" s="225">
        <f>O1339*H1339</f>
        <v>0</v>
      </c>
      <c r="Q1339" s="225">
        <v>0</v>
      </c>
      <c r="R1339" s="225">
        <f>Q1339*H1339</f>
        <v>0</v>
      </c>
      <c r="S1339" s="225">
        <v>0</v>
      </c>
      <c r="T1339" s="226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27" t="s">
        <v>263</v>
      </c>
      <c r="AT1339" s="227" t="s">
        <v>138</v>
      </c>
      <c r="AU1339" s="227" t="s">
        <v>143</v>
      </c>
      <c r="AY1339" s="17" t="s">
        <v>135</v>
      </c>
      <c r="BE1339" s="228">
        <f>IF(N1339="základní",J1339,0)</f>
        <v>0</v>
      </c>
      <c r="BF1339" s="228">
        <f>IF(N1339="snížená",J1339,0)</f>
        <v>0</v>
      </c>
      <c r="BG1339" s="228">
        <f>IF(N1339="zákl. přenesená",J1339,0)</f>
        <v>0</v>
      </c>
      <c r="BH1339" s="228">
        <f>IF(N1339="sníž. přenesená",J1339,0)</f>
        <v>0</v>
      </c>
      <c r="BI1339" s="228">
        <f>IF(N1339="nulová",J1339,0)</f>
        <v>0</v>
      </c>
      <c r="BJ1339" s="17" t="s">
        <v>143</v>
      </c>
      <c r="BK1339" s="228">
        <f>ROUND(I1339*H1339,2)</f>
        <v>0</v>
      </c>
      <c r="BL1339" s="17" t="s">
        <v>263</v>
      </c>
      <c r="BM1339" s="227" t="s">
        <v>1286</v>
      </c>
    </row>
    <row r="1340" s="2" customFormat="1" ht="21.75" customHeight="1">
      <c r="A1340" s="38"/>
      <c r="B1340" s="39"/>
      <c r="C1340" s="215" t="s">
        <v>1287</v>
      </c>
      <c r="D1340" s="215" t="s">
        <v>138</v>
      </c>
      <c r="E1340" s="216" t="s">
        <v>1288</v>
      </c>
      <c r="F1340" s="217" t="s">
        <v>1289</v>
      </c>
      <c r="G1340" s="218" t="s">
        <v>164</v>
      </c>
      <c r="H1340" s="219">
        <v>1</v>
      </c>
      <c r="I1340" s="220"/>
      <c r="J1340" s="221">
        <f>ROUND(I1340*H1340,2)</f>
        <v>0</v>
      </c>
      <c r="K1340" s="222"/>
      <c r="L1340" s="44"/>
      <c r="M1340" s="223" t="s">
        <v>1</v>
      </c>
      <c r="N1340" s="224" t="s">
        <v>39</v>
      </c>
      <c r="O1340" s="91"/>
      <c r="P1340" s="225">
        <f>O1340*H1340</f>
        <v>0</v>
      </c>
      <c r="Q1340" s="225">
        <v>0</v>
      </c>
      <c r="R1340" s="225">
        <f>Q1340*H1340</f>
        <v>0</v>
      </c>
      <c r="S1340" s="225">
        <v>0.00029999999999999997</v>
      </c>
      <c r="T1340" s="226">
        <f>S1340*H1340</f>
        <v>0.00029999999999999997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227" t="s">
        <v>263</v>
      </c>
      <c r="AT1340" s="227" t="s">
        <v>138</v>
      </c>
      <c r="AU1340" s="227" t="s">
        <v>143</v>
      </c>
      <c r="AY1340" s="17" t="s">
        <v>135</v>
      </c>
      <c r="BE1340" s="228">
        <f>IF(N1340="základní",J1340,0)</f>
        <v>0</v>
      </c>
      <c r="BF1340" s="228">
        <f>IF(N1340="snížená",J1340,0)</f>
        <v>0</v>
      </c>
      <c r="BG1340" s="228">
        <f>IF(N1340="zákl. přenesená",J1340,0)</f>
        <v>0</v>
      </c>
      <c r="BH1340" s="228">
        <f>IF(N1340="sníž. přenesená",J1340,0)</f>
        <v>0</v>
      </c>
      <c r="BI1340" s="228">
        <f>IF(N1340="nulová",J1340,0)</f>
        <v>0</v>
      </c>
      <c r="BJ1340" s="17" t="s">
        <v>143</v>
      </c>
      <c r="BK1340" s="228">
        <f>ROUND(I1340*H1340,2)</f>
        <v>0</v>
      </c>
      <c r="BL1340" s="17" t="s">
        <v>263</v>
      </c>
      <c r="BM1340" s="227" t="s">
        <v>1290</v>
      </c>
    </row>
    <row r="1341" s="2" customFormat="1" ht="16.5" customHeight="1">
      <c r="A1341" s="38"/>
      <c r="B1341" s="39"/>
      <c r="C1341" s="262" t="s">
        <v>1291</v>
      </c>
      <c r="D1341" s="262" t="s">
        <v>413</v>
      </c>
      <c r="E1341" s="263" t="s">
        <v>1292</v>
      </c>
      <c r="F1341" s="264" t="s">
        <v>1293</v>
      </c>
      <c r="G1341" s="265" t="s">
        <v>164</v>
      </c>
      <c r="H1341" s="266">
        <v>1</v>
      </c>
      <c r="I1341" s="267"/>
      <c r="J1341" s="268">
        <f>ROUND(I1341*H1341,2)</f>
        <v>0</v>
      </c>
      <c r="K1341" s="269"/>
      <c r="L1341" s="270"/>
      <c r="M1341" s="271" t="s">
        <v>1</v>
      </c>
      <c r="N1341" s="272" t="s">
        <v>39</v>
      </c>
      <c r="O1341" s="91"/>
      <c r="P1341" s="225">
        <f>O1341*H1341</f>
        <v>0</v>
      </c>
      <c r="Q1341" s="225">
        <v>0.00044999999999999999</v>
      </c>
      <c r="R1341" s="225">
        <f>Q1341*H1341</f>
        <v>0.00044999999999999999</v>
      </c>
      <c r="S1341" s="225">
        <v>0</v>
      </c>
      <c r="T1341" s="226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27" t="s">
        <v>347</v>
      </c>
      <c r="AT1341" s="227" t="s">
        <v>413</v>
      </c>
      <c r="AU1341" s="227" t="s">
        <v>143</v>
      </c>
      <c r="AY1341" s="17" t="s">
        <v>135</v>
      </c>
      <c r="BE1341" s="228">
        <f>IF(N1341="základní",J1341,0)</f>
        <v>0</v>
      </c>
      <c r="BF1341" s="228">
        <f>IF(N1341="snížená",J1341,0)</f>
        <v>0</v>
      </c>
      <c r="BG1341" s="228">
        <f>IF(N1341="zákl. přenesená",J1341,0)</f>
        <v>0</v>
      </c>
      <c r="BH1341" s="228">
        <f>IF(N1341="sníž. přenesená",J1341,0)</f>
        <v>0</v>
      </c>
      <c r="BI1341" s="228">
        <f>IF(N1341="nulová",J1341,0)</f>
        <v>0</v>
      </c>
      <c r="BJ1341" s="17" t="s">
        <v>143</v>
      </c>
      <c r="BK1341" s="228">
        <f>ROUND(I1341*H1341,2)</f>
        <v>0</v>
      </c>
      <c r="BL1341" s="17" t="s">
        <v>263</v>
      </c>
      <c r="BM1341" s="227" t="s">
        <v>1294</v>
      </c>
    </row>
    <row r="1342" s="2" customFormat="1" ht="16.5" customHeight="1">
      <c r="A1342" s="38"/>
      <c r="B1342" s="39"/>
      <c r="C1342" s="215" t="s">
        <v>1295</v>
      </c>
      <c r="D1342" s="215" t="s">
        <v>138</v>
      </c>
      <c r="E1342" s="216" t="s">
        <v>1296</v>
      </c>
      <c r="F1342" s="217" t="s">
        <v>1297</v>
      </c>
      <c r="G1342" s="218" t="s">
        <v>164</v>
      </c>
      <c r="H1342" s="219">
        <v>5</v>
      </c>
      <c r="I1342" s="220"/>
      <c r="J1342" s="221">
        <f>ROUND(I1342*H1342,2)</f>
        <v>0</v>
      </c>
      <c r="K1342" s="222"/>
      <c r="L1342" s="44"/>
      <c r="M1342" s="223" t="s">
        <v>1</v>
      </c>
      <c r="N1342" s="224" t="s">
        <v>39</v>
      </c>
      <c r="O1342" s="91"/>
      <c r="P1342" s="225">
        <f>O1342*H1342</f>
        <v>0</v>
      </c>
      <c r="Q1342" s="225">
        <v>0</v>
      </c>
      <c r="R1342" s="225">
        <f>Q1342*H1342</f>
        <v>0</v>
      </c>
      <c r="S1342" s="225">
        <v>0</v>
      </c>
      <c r="T1342" s="226">
        <f>S1342*H1342</f>
        <v>0</v>
      </c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R1342" s="227" t="s">
        <v>524</v>
      </c>
      <c r="AT1342" s="227" t="s">
        <v>138</v>
      </c>
      <c r="AU1342" s="227" t="s">
        <v>143</v>
      </c>
      <c r="AY1342" s="17" t="s">
        <v>135</v>
      </c>
      <c r="BE1342" s="228">
        <f>IF(N1342="základní",J1342,0)</f>
        <v>0</v>
      </c>
      <c r="BF1342" s="228">
        <f>IF(N1342="snížená",J1342,0)</f>
        <v>0</v>
      </c>
      <c r="BG1342" s="228">
        <f>IF(N1342="zákl. přenesená",J1342,0)</f>
        <v>0</v>
      </c>
      <c r="BH1342" s="228">
        <f>IF(N1342="sníž. přenesená",J1342,0)</f>
        <v>0</v>
      </c>
      <c r="BI1342" s="228">
        <f>IF(N1342="nulová",J1342,0)</f>
        <v>0</v>
      </c>
      <c r="BJ1342" s="17" t="s">
        <v>143</v>
      </c>
      <c r="BK1342" s="228">
        <f>ROUND(I1342*H1342,2)</f>
        <v>0</v>
      </c>
      <c r="BL1342" s="17" t="s">
        <v>524</v>
      </c>
      <c r="BM1342" s="227" t="s">
        <v>1298</v>
      </c>
    </row>
    <row r="1343" s="14" customFormat="1">
      <c r="A1343" s="14"/>
      <c r="B1343" s="240"/>
      <c r="C1343" s="241"/>
      <c r="D1343" s="231" t="s">
        <v>145</v>
      </c>
      <c r="E1343" s="242" t="s">
        <v>1</v>
      </c>
      <c r="F1343" s="243" t="s">
        <v>154</v>
      </c>
      <c r="G1343" s="241"/>
      <c r="H1343" s="244">
        <v>5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145</v>
      </c>
      <c r="AU1343" s="250" t="s">
        <v>143</v>
      </c>
      <c r="AV1343" s="14" t="s">
        <v>143</v>
      </c>
      <c r="AW1343" s="14" t="s">
        <v>30</v>
      </c>
      <c r="AX1343" s="14" t="s">
        <v>81</v>
      </c>
      <c r="AY1343" s="250" t="s">
        <v>135</v>
      </c>
    </row>
    <row r="1344" s="2" customFormat="1" ht="24.15" customHeight="1">
      <c r="A1344" s="38"/>
      <c r="B1344" s="39"/>
      <c r="C1344" s="262" t="s">
        <v>1299</v>
      </c>
      <c r="D1344" s="262" t="s">
        <v>413</v>
      </c>
      <c r="E1344" s="263" t="s">
        <v>1300</v>
      </c>
      <c r="F1344" s="264" t="s">
        <v>1301</v>
      </c>
      <c r="G1344" s="265" t="s">
        <v>164</v>
      </c>
      <c r="H1344" s="266">
        <v>5</v>
      </c>
      <c r="I1344" s="267"/>
      <c r="J1344" s="268">
        <f>ROUND(I1344*H1344,2)</f>
        <v>0</v>
      </c>
      <c r="K1344" s="269"/>
      <c r="L1344" s="270"/>
      <c r="M1344" s="271" t="s">
        <v>1</v>
      </c>
      <c r="N1344" s="272" t="s">
        <v>39</v>
      </c>
      <c r="O1344" s="91"/>
      <c r="P1344" s="225">
        <f>O1344*H1344</f>
        <v>0</v>
      </c>
      <c r="Q1344" s="225">
        <v>0.00010000000000000001</v>
      </c>
      <c r="R1344" s="225">
        <f>Q1344*H1344</f>
        <v>0.00050000000000000001</v>
      </c>
      <c r="S1344" s="225">
        <v>0</v>
      </c>
      <c r="T1344" s="226">
        <f>S1344*H1344</f>
        <v>0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27" t="s">
        <v>755</v>
      </c>
      <c r="AT1344" s="227" t="s">
        <v>413</v>
      </c>
      <c r="AU1344" s="227" t="s">
        <v>143</v>
      </c>
      <c r="AY1344" s="17" t="s">
        <v>135</v>
      </c>
      <c r="BE1344" s="228">
        <f>IF(N1344="základní",J1344,0)</f>
        <v>0</v>
      </c>
      <c r="BF1344" s="228">
        <f>IF(N1344="snížená",J1344,0)</f>
        <v>0</v>
      </c>
      <c r="BG1344" s="228">
        <f>IF(N1344="zákl. přenesená",J1344,0)</f>
        <v>0</v>
      </c>
      <c r="BH1344" s="228">
        <f>IF(N1344="sníž. přenesená",J1344,0)</f>
        <v>0</v>
      </c>
      <c r="BI1344" s="228">
        <f>IF(N1344="nulová",J1344,0)</f>
        <v>0</v>
      </c>
      <c r="BJ1344" s="17" t="s">
        <v>143</v>
      </c>
      <c r="BK1344" s="228">
        <f>ROUND(I1344*H1344,2)</f>
        <v>0</v>
      </c>
      <c r="BL1344" s="17" t="s">
        <v>755</v>
      </c>
      <c r="BM1344" s="227" t="s">
        <v>1302</v>
      </c>
    </row>
    <row r="1345" s="2" customFormat="1" ht="21.75" customHeight="1">
      <c r="A1345" s="38"/>
      <c r="B1345" s="39"/>
      <c r="C1345" s="262" t="s">
        <v>1303</v>
      </c>
      <c r="D1345" s="262" t="s">
        <v>413</v>
      </c>
      <c r="E1345" s="263" t="s">
        <v>1304</v>
      </c>
      <c r="F1345" s="264" t="s">
        <v>1305</v>
      </c>
      <c r="G1345" s="265" t="s">
        <v>164</v>
      </c>
      <c r="H1345" s="266">
        <v>5</v>
      </c>
      <c r="I1345" s="267"/>
      <c r="J1345" s="268">
        <f>ROUND(I1345*H1345,2)</f>
        <v>0</v>
      </c>
      <c r="K1345" s="269"/>
      <c r="L1345" s="270"/>
      <c r="M1345" s="271" t="s">
        <v>1</v>
      </c>
      <c r="N1345" s="272" t="s">
        <v>39</v>
      </c>
      <c r="O1345" s="91"/>
      <c r="P1345" s="225">
        <f>O1345*H1345</f>
        <v>0</v>
      </c>
      <c r="Q1345" s="225">
        <v>0.00010000000000000001</v>
      </c>
      <c r="R1345" s="225">
        <f>Q1345*H1345</f>
        <v>0.00050000000000000001</v>
      </c>
      <c r="S1345" s="225">
        <v>0</v>
      </c>
      <c r="T1345" s="226">
        <f>S1345*H1345</f>
        <v>0</v>
      </c>
      <c r="U1345" s="38"/>
      <c r="V1345" s="38"/>
      <c r="W1345" s="38"/>
      <c r="X1345" s="38"/>
      <c r="Y1345" s="38"/>
      <c r="Z1345" s="38"/>
      <c r="AA1345" s="38"/>
      <c r="AB1345" s="38"/>
      <c r="AC1345" s="38"/>
      <c r="AD1345" s="38"/>
      <c r="AE1345" s="38"/>
      <c r="AR1345" s="227" t="s">
        <v>755</v>
      </c>
      <c r="AT1345" s="227" t="s">
        <v>413</v>
      </c>
      <c r="AU1345" s="227" t="s">
        <v>143</v>
      </c>
      <c r="AY1345" s="17" t="s">
        <v>135</v>
      </c>
      <c r="BE1345" s="228">
        <f>IF(N1345="základní",J1345,0)</f>
        <v>0</v>
      </c>
      <c r="BF1345" s="228">
        <f>IF(N1345="snížená",J1345,0)</f>
        <v>0</v>
      </c>
      <c r="BG1345" s="228">
        <f>IF(N1345="zákl. přenesená",J1345,0)</f>
        <v>0</v>
      </c>
      <c r="BH1345" s="228">
        <f>IF(N1345="sníž. přenesená",J1345,0)</f>
        <v>0</v>
      </c>
      <c r="BI1345" s="228">
        <f>IF(N1345="nulová",J1345,0)</f>
        <v>0</v>
      </c>
      <c r="BJ1345" s="17" t="s">
        <v>143</v>
      </c>
      <c r="BK1345" s="228">
        <f>ROUND(I1345*H1345,2)</f>
        <v>0</v>
      </c>
      <c r="BL1345" s="17" t="s">
        <v>755</v>
      </c>
      <c r="BM1345" s="227" t="s">
        <v>1306</v>
      </c>
    </row>
    <row r="1346" s="2" customFormat="1" ht="16.5" customHeight="1">
      <c r="A1346" s="38"/>
      <c r="B1346" s="39"/>
      <c r="C1346" s="215" t="s">
        <v>1307</v>
      </c>
      <c r="D1346" s="215" t="s">
        <v>138</v>
      </c>
      <c r="E1346" s="216" t="s">
        <v>1308</v>
      </c>
      <c r="F1346" s="217" t="s">
        <v>1309</v>
      </c>
      <c r="G1346" s="218" t="s">
        <v>164</v>
      </c>
      <c r="H1346" s="219">
        <v>5</v>
      </c>
      <c r="I1346" s="220"/>
      <c r="J1346" s="221">
        <f>ROUND(I1346*H1346,2)</f>
        <v>0</v>
      </c>
      <c r="K1346" s="222"/>
      <c r="L1346" s="44"/>
      <c r="M1346" s="223" t="s">
        <v>1</v>
      </c>
      <c r="N1346" s="224" t="s">
        <v>39</v>
      </c>
      <c r="O1346" s="91"/>
      <c r="P1346" s="225">
        <f>O1346*H1346</f>
        <v>0</v>
      </c>
      <c r="Q1346" s="225">
        <v>0</v>
      </c>
      <c r="R1346" s="225">
        <f>Q1346*H1346</f>
        <v>0</v>
      </c>
      <c r="S1346" s="225">
        <v>0</v>
      </c>
      <c r="T1346" s="226">
        <f>S1346*H1346</f>
        <v>0</v>
      </c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R1346" s="227" t="s">
        <v>263</v>
      </c>
      <c r="AT1346" s="227" t="s">
        <v>138</v>
      </c>
      <c r="AU1346" s="227" t="s">
        <v>143</v>
      </c>
      <c r="AY1346" s="17" t="s">
        <v>135</v>
      </c>
      <c r="BE1346" s="228">
        <f>IF(N1346="základní",J1346,0)</f>
        <v>0</v>
      </c>
      <c r="BF1346" s="228">
        <f>IF(N1346="snížená",J1346,0)</f>
        <v>0</v>
      </c>
      <c r="BG1346" s="228">
        <f>IF(N1346="zákl. přenesená",J1346,0)</f>
        <v>0</v>
      </c>
      <c r="BH1346" s="228">
        <f>IF(N1346="sníž. přenesená",J1346,0)</f>
        <v>0</v>
      </c>
      <c r="BI1346" s="228">
        <f>IF(N1346="nulová",J1346,0)</f>
        <v>0</v>
      </c>
      <c r="BJ1346" s="17" t="s">
        <v>143</v>
      </c>
      <c r="BK1346" s="228">
        <f>ROUND(I1346*H1346,2)</f>
        <v>0</v>
      </c>
      <c r="BL1346" s="17" t="s">
        <v>263</v>
      </c>
      <c r="BM1346" s="227" t="s">
        <v>1310</v>
      </c>
    </row>
    <row r="1347" s="13" customFormat="1">
      <c r="A1347" s="13"/>
      <c r="B1347" s="229"/>
      <c r="C1347" s="230"/>
      <c r="D1347" s="231" t="s">
        <v>145</v>
      </c>
      <c r="E1347" s="232" t="s">
        <v>1</v>
      </c>
      <c r="F1347" s="233" t="s">
        <v>1311</v>
      </c>
      <c r="G1347" s="230"/>
      <c r="H1347" s="232" t="s">
        <v>1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9" t="s">
        <v>145</v>
      </c>
      <c r="AU1347" s="239" t="s">
        <v>143</v>
      </c>
      <c r="AV1347" s="13" t="s">
        <v>81</v>
      </c>
      <c r="AW1347" s="13" t="s">
        <v>30</v>
      </c>
      <c r="AX1347" s="13" t="s">
        <v>73</v>
      </c>
      <c r="AY1347" s="239" t="s">
        <v>135</v>
      </c>
    </row>
    <row r="1348" s="14" customFormat="1">
      <c r="A1348" s="14"/>
      <c r="B1348" s="240"/>
      <c r="C1348" s="241"/>
      <c r="D1348" s="231" t="s">
        <v>145</v>
      </c>
      <c r="E1348" s="242" t="s">
        <v>1</v>
      </c>
      <c r="F1348" s="243" t="s">
        <v>143</v>
      </c>
      <c r="G1348" s="241"/>
      <c r="H1348" s="244">
        <v>2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145</v>
      </c>
      <c r="AU1348" s="250" t="s">
        <v>143</v>
      </c>
      <c r="AV1348" s="14" t="s">
        <v>143</v>
      </c>
      <c r="AW1348" s="14" t="s">
        <v>30</v>
      </c>
      <c r="AX1348" s="14" t="s">
        <v>73</v>
      </c>
      <c r="AY1348" s="250" t="s">
        <v>135</v>
      </c>
    </row>
    <row r="1349" s="13" customFormat="1">
      <c r="A1349" s="13"/>
      <c r="B1349" s="229"/>
      <c r="C1349" s="230"/>
      <c r="D1349" s="231" t="s">
        <v>145</v>
      </c>
      <c r="E1349" s="232" t="s">
        <v>1</v>
      </c>
      <c r="F1349" s="233" t="s">
        <v>186</v>
      </c>
      <c r="G1349" s="230"/>
      <c r="H1349" s="232" t="s">
        <v>1</v>
      </c>
      <c r="I1349" s="234"/>
      <c r="J1349" s="230"/>
      <c r="K1349" s="230"/>
      <c r="L1349" s="235"/>
      <c r="M1349" s="236"/>
      <c r="N1349" s="237"/>
      <c r="O1349" s="237"/>
      <c r="P1349" s="237"/>
      <c r="Q1349" s="237"/>
      <c r="R1349" s="237"/>
      <c r="S1349" s="237"/>
      <c r="T1349" s="238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9" t="s">
        <v>145</v>
      </c>
      <c r="AU1349" s="239" t="s">
        <v>143</v>
      </c>
      <c r="AV1349" s="13" t="s">
        <v>81</v>
      </c>
      <c r="AW1349" s="13" t="s">
        <v>30</v>
      </c>
      <c r="AX1349" s="13" t="s">
        <v>73</v>
      </c>
      <c r="AY1349" s="239" t="s">
        <v>135</v>
      </c>
    </row>
    <row r="1350" s="14" customFormat="1">
      <c r="A1350" s="14"/>
      <c r="B1350" s="240"/>
      <c r="C1350" s="241"/>
      <c r="D1350" s="231" t="s">
        <v>145</v>
      </c>
      <c r="E1350" s="242" t="s">
        <v>1</v>
      </c>
      <c r="F1350" s="243" t="s">
        <v>143</v>
      </c>
      <c r="G1350" s="241"/>
      <c r="H1350" s="244">
        <v>2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0" t="s">
        <v>145</v>
      </c>
      <c r="AU1350" s="250" t="s">
        <v>143</v>
      </c>
      <c r="AV1350" s="14" t="s">
        <v>143</v>
      </c>
      <c r="AW1350" s="14" t="s">
        <v>30</v>
      </c>
      <c r="AX1350" s="14" t="s">
        <v>73</v>
      </c>
      <c r="AY1350" s="250" t="s">
        <v>135</v>
      </c>
    </row>
    <row r="1351" s="13" customFormat="1">
      <c r="A1351" s="13"/>
      <c r="B1351" s="229"/>
      <c r="C1351" s="230"/>
      <c r="D1351" s="231" t="s">
        <v>145</v>
      </c>
      <c r="E1351" s="232" t="s">
        <v>1</v>
      </c>
      <c r="F1351" s="233" t="s">
        <v>174</v>
      </c>
      <c r="G1351" s="230"/>
      <c r="H1351" s="232" t="s">
        <v>1</v>
      </c>
      <c r="I1351" s="234"/>
      <c r="J1351" s="230"/>
      <c r="K1351" s="230"/>
      <c r="L1351" s="235"/>
      <c r="M1351" s="236"/>
      <c r="N1351" s="237"/>
      <c r="O1351" s="237"/>
      <c r="P1351" s="237"/>
      <c r="Q1351" s="237"/>
      <c r="R1351" s="237"/>
      <c r="S1351" s="237"/>
      <c r="T1351" s="238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39" t="s">
        <v>145</v>
      </c>
      <c r="AU1351" s="239" t="s">
        <v>143</v>
      </c>
      <c r="AV1351" s="13" t="s">
        <v>81</v>
      </c>
      <c r="AW1351" s="13" t="s">
        <v>30</v>
      </c>
      <c r="AX1351" s="13" t="s">
        <v>73</v>
      </c>
      <c r="AY1351" s="239" t="s">
        <v>135</v>
      </c>
    </row>
    <row r="1352" s="14" customFormat="1">
      <c r="A1352" s="14"/>
      <c r="B1352" s="240"/>
      <c r="C1352" s="241"/>
      <c r="D1352" s="231" t="s">
        <v>145</v>
      </c>
      <c r="E1352" s="242" t="s">
        <v>1</v>
      </c>
      <c r="F1352" s="243" t="s">
        <v>81</v>
      </c>
      <c r="G1352" s="241"/>
      <c r="H1352" s="244">
        <v>1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0" t="s">
        <v>145</v>
      </c>
      <c r="AU1352" s="250" t="s">
        <v>143</v>
      </c>
      <c r="AV1352" s="14" t="s">
        <v>143</v>
      </c>
      <c r="AW1352" s="14" t="s">
        <v>30</v>
      </c>
      <c r="AX1352" s="14" t="s">
        <v>73</v>
      </c>
      <c r="AY1352" s="250" t="s">
        <v>135</v>
      </c>
    </row>
    <row r="1353" s="15" customFormat="1">
      <c r="A1353" s="15"/>
      <c r="B1353" s="251"/>
      <c r="C1353" s="252"/>
      <c r="D1353" s="231" t="s">
        <v>145</v>
      </c>
      <c r="E1353" s="253" t="s">
        <v>1</v>
      </c>
      <c r="F1353" s="254" t="s">
        <v>153</v>
      </c>
      <c r="G1353" s="252"/>
      <c r="H1353" s="255">
        <v>5</v>
      </c>
      <c r="I1353" s="256"/>
      <c r="J1353" s="252"/>
      <c r="K1353" s="252"/>
      <c r="L1353" s="257"/>
      <c r="M1353" s="258"/>
      <c r="N1353" s="259"/>
      <c r="O1353" s="259"/>
      <c r="P1353" s="259"/>
      <c r="Q1353" s="259"/>
      <c r="R1353" s="259"/>
      <c r="S1353" s="259"/>
      <c r="T1353" s="260"/>
      <c r="U1353" s="15"/>
      <c r="V1353" s="15"/>
      <c r="W1353" s="15"/>
      <c r="X1353" s="15"/>
      <c r="Y1353" s="15"/>
      <c r="Z1353" s="15"/>
      <c r="AA1353" s="15"/>
      <c r="AB1353" s="15"/>
      <c r="AC1353" s="15"/>
      <c r="AD1353" s="15"/>
      <c r="AE1353" s="15"/>
      <c r="AT1353" s="261" t="s">
        <v>145</v>
      </c>
      <c r="AU1353" s="261" t="s">
        <v>143</v>
      </c>
      <c r="AV1353" s="15" t="s">
        <v>142</v>
      </c>
      <c r="AW1353" s="15" t="s">
        <v>30</v>
      </c>
      <c r="AX1353" s="15" t="s">
        <v>81</v>
      </c>
      <c r="AY1353" s="261" t="s">
        <v>135</v>
      </c>
    </row>
    <row r="1354" s="2" customFormat="1" ht="24.15" customHeight="1">
      <c r="A1354" s="38"/>
      <c r="B1354" s="39"/>
      <c r="C1354" s="262" t="s">
        <v>1312</v>
      </c>
      <c r="D1354" s="262" t="s">
        <v>413</v>
      </c>
      <c r="E1354" s="263" t="s">
        <v>1313</v>
      </c>
      <c r="F1354" s="264" t="s">
        <v>1314</v>
      </c>
      <c r="G1354" s="265" t="s">
        <v>164</v>
      </c>
      <c r="H1354" s="266">
        <v>5</v>
      </c>
      <c r="I1354" s="267"/>
      <c r="J1354" s="268">
        <f>ROUND(I1354*H1354,2)</f>
        <v>0</v>
      </c>
      <c r="K1354" s="269"/>
      <c r="L1354" s="270"/>
      <c r="M1354" s="271" t="s">
        <v>1</v>
      </c>
      <c r="N1354" s="272" t="s">
        <v>39</v>
      </c>
      <c r="O1354" s="91"/>
      <c r="P1354" s="225">
        <f>O1354*H1354</f>
        <v>0</v>
      </c>
      <c r="Q1354" s="225">
        <v>0.00014999999999999999</v>
      </c>
      <c r="R1354" s="225">
        <f>Q1354*H1354</f>
        <v>0.00074999999999999991</v>
      </c>
      <c r="S1354" s="225">
        <v>0</v>
      </c>
      <c r="T1354" s="226">
        <f>S1354*H1354</f>
        <v>0</v>
      </c>
      <c r="U1354" s="38"/>
      <c r="V1354" s="38"/>
      <c r="W1354" s="38"/>
      <c r="X1354" s="38"/>
      <c r="Y1354" s="38"/>
      <c r="Z1354" s="38"/>
      <c r="AA1354" s="38"/>
      <c r="AB1354" s="38"/>
      <c r="AC1354" s="38"/>
      <c r="AD1354" s="38"/>
      <c r="AE1354" s="38"/>
      <c r="AR1354" s="227" t="s">
        <v>347</v>
      </c>
      <c r="AT1354" s="227" t="s">
        <v>413</v>
      </c>
      <c r="AU1354" s="227" t="s">
        <v>143</v>
      </c>
      <c r="AY1354" s="17" t="s">
        <v>135</v>
      </c>
      <c r="BE1354" s="228">
        <f>IF(N1354="základní",J1354,0)</f>
        <v>0</v>
      </c>
      <c r="BF1354" s="228">
        <f>IF(N1354="snížená",J1354,0)</f>
        <v>0</v>
      </c>
      <c r="BG1354" s="228">
        <f>IF(N1354="zákl. přenesená",J1354,0)</f>
        <v>0</v>
      </c>
      <c r="BH1354" s="228">
        <f>IF(N1354="sníž. přenesená",J1354,0)</f>
        <v>0</v>
      </c>
      <c r="BI1354" s="228">
        <f>IF(N1354="nulová",J1354,0)</f>
        <v>0</v>
      </c>
      <c r="BJ1354" s="17" t="s">
        <v>143</v>
      </c>
      <c r="BK1354" s="228">
        <f>ROUND(I1354*H1354,2)</f>
        <v>0</v>
      </c>
      <c r="BL1354" s="17" t="s">
        <v>263</v>
      </c>
      <c r="BM1354" s="227" t="s">
        <v>1315</v>
      </c>
    </row>
    <row r="1355" s="14" customFormat="1">
      <c r="A1355" s="14"/>
      <c r="B1355" s="240"/>
      <c r="C1355" s="241"/>
      <c r="D1355" s="231" t="s">
        <v>145</v>
      </c>
      <c r="E1355" s="242" t="s">
        <v>1</v>
      </c>
      <c r="F1355" s="243" t="s">
        <v>154</v>
      </c>
      <c r="G1355" s="241"/>
      <c r="H1355" s="244">
        <v>5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0" t="s">
        <v>145</v>
      </c>
      <c r="AU1355" s="250" t="s">
        <v>143</v>
      </c>
      <c r="AV1355" s="14" t="s">
        <v>143</v>
      </c>
      <c r="AW1355" s="14" t="s">
        <v>30</v>
      </c>
      <c r="AX1355" s="14" t="s">
        <v>81</v>
      </c>
      <c r="AY1355" s="250" t="s">
        <v>135</v>
      </c>
    </row>
    <row r="1356" s="2" customFormat="1" ht="16.5" customHeight="1">
      <c r="A1356" s="38"/>
      <c r="B1356" s="39"/>
      <c r="C1356" s="262" t="s">
        <v>1316</v>
      </c>
      <c r="D1356" s="262" t="s">
        <v>413</v>
      </c>
      <c r="E1356" s="263" t="s">
        <v>1317</v>
      </c>
      <c r="F1356" s="264" t="s">
        <v>1318</v>
      </c>
      <c r="G1356" s="265" t="s">
        <v>1319</v>
      </c>
      <c r="H1356" s="266">
        <v>4</v>
      </c>
      <c r="I1356" s="267"/>
      <c r="J1356" s="268">
        <f>ROUND(I1356*H1356,2)</f>
        <v>0</v>
      </c>
      <c r="K1356" s="269"/>
      <c r="L1356" s="270"/>
      <c r="M1356" s="271" t="s">
        <v>1</v>
      </c>
      <c r="N1356" s="272" t="s">
        <v>39</v>
      </c>
      <c r="O1356" s="91"/>
      <c r="P1356" s="225">
        <f>O1356*H1356</f>
        <v>0</v>
      </c>
      <c r="Q1356" s="225">
        <v>0</v>
      </c>
      <c r="R1356" s="225">
        <f>Q1356*H1356</f>
        <v>0</v>
      </c>
      <c r="S1356" s="225">
        <v>0</v>
      </c>
      <c r="T1356" s="226">
        <f>S1356*H1356</f>
        <v>0</v>
      </c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R1356" s="227" t="s">
        <v>347</v>
      </c>
      <c r="AT1356" s="227" t="s">
        <v>413</v>
      </c>
      <c r="AU1356" s="227" t="s">
        <v>143</v>
      </c>
      <c r="AY1356" s="17" t="s">
        <v>135</v>
      </c>
      <c r="BE1356" s="228">
        <f>IF(N1356="základní",J1356,0)</f>
        <v>0</v>
      </c>
      <c r="BF1356" s="228">
        <f>IF(N1356="snížená",J1356,0)</f>
        <v>0</v>
      </c>
      <c r="BG1356" s="228">
        <f>IF(N1356="zákl. přenesená",J1356,0)</f>
        <v>0</v>
      </c>
      <c r="BH1356" s="228">
        <f>IF(N1356="sníž. přenesená",J1356,0)</f>
        <v>0</v>
      </c>
      <c r="BI1356" s="228">
        <f>IF(N1356="nulová",J1356,0)</f>
        <v>0</v>
      </c>
      <c r="BJ1356" s="17" t="s">
        <v>143</v>
      </c>
      <c r="BK1356" s="228">
        <f>ROUND(I1356*H1356,2)</f>
        <v>0</v>
      </c>
      <c r="BL1356" s="17" t="s">
        <v>263</v>
      </c>
      <c r="BM1356" s="227" t="s">
        <v>1320</v>
      </c>
    </row>
    <row r="1357" s="14" customFormat="1">
      <c r="A1357" s="14"/>
      <c r="B1357" s="240"/>
      <c r="C1357" s="241"/>
      <c r="D1357" s="231" t="s">
        <v>145</v>
      </c>
      <c r="E1357" s="242" t="s">
        <v>1</v>
      </c>
      <c r="F1357" s="243" t="s">
        <v>142</v>
      </c>
      <c r="G1357" s="241"/>
      <c r="H1357" s="244">
        <v>4</v>
      </c>
      <c r="I1357" s="245"/>
      <c r="J1357" s="241"/>
      <c r="K1357" s="241"/>
      <c r="L1357" s="246"/>
      <c r="M1357" s="247"/>
      <c r="N1357" s="248"/>
      <c r="O1357" s="248"/>
      <c r="P1357" s="248"/>
      <c r="Q1357" s="248"/>
      <c r="R1357" s="248"/>
      <c r="S1357" s="248"/>
      <c r="T1357" s="249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0" t="s">
        <v>145</v>
      </c>
      <c r="AU1357" s="250" t="s">
        <v>143</v>
      </c>
      <c r="AV1357" s="14" t="s">
        <v>143</v>
      </c>
      <c r="AW1357" s="14" t="s">
        <v>30</v>
      </c>
      <c r="AX1357" s="14" t="s">
        <v>81</v>
      </c>
      <c r="AY1357" s="250" t="s">
        <v>135</v>
      </c>
    </row>
    <row r="1358" s="2" customFormat="1" ht="24.15" customHeight="1">
      <c r="A1358" s="38"/>
      <c r="B1358" s="39"/>
      <c r="C1358" s="215" t="s">
        <v>1321</v>
      </c>
      <c r="D1358" s="215" t="s">
        <v>138</v>
      </c>
      <c r="E1358" s="216" t="s">
        <v>1322</v>
      </c>
      <c r="F1358" s="217" t="s">
        <v>1323</v>
      </c>
      <c r="G1358" s="218" t="s">
        <v>369</v>
      </c>
      <c r="H1358" s="219">
        <v>0.012</v>
      </c>
      <c r="I1358" s="220"/>
      <c r="J1358" s="221">
        <f>ROUND(I1358*H1358,2)</f>
        <v>0</v>
      </c>
      <c r="K1358" s="222"/>
      <c r="L1358" s="44"/>
      <c r="M1358" s="223" t="s">
        <v>1</v>
      </c>
      <c r="N1358" s="224" t="s">
        <v>39</v>
      </c>
      <c r="O1358" s="91"/>
      <c r="P1358" s="225">
        <f>O1358*H1358</f>
        <v>0</v>
      </c>
      <c r="Q1358" s="225">
        <v>0</v>
      </c>
      <c r="R1358" s="225">
        <f>Q1358*H1358</f>
        <v>0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263</v>
      </c>
      <c r="AT1358" s="227" t="s">
        <v>138</v>
      </c>
      <c r="AU1358" s="227" t="s">
        <v>143</v>
      </c>
      <c r="AY1358" s="17" t="s">
        <v>135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143</v>
      </c>
      <c r="BK1358" s="228">
        <f>ROUND(I1358*H1358,2)</f>
        <v>0</v>
      </c>
      <c r="BL1358" s="17" t="s">
        <v>263</v>
      </c>
      <c r="BM1358" s="227" t="s">
        <v>1324</v>
      </c>
    </row>
    <row r="1359" s="2" customFormat="1" ht="24.15" customHeight="1">
      <c r="A1359" s="38"/>
      <c r="B1359" s="39"/>
      <c r="C1359" s="215" t="s">
        <v>1325</v>
      </c>
      <c r="D1359" s="215" t="s">
        <v>138</v>
      </c>
      <c r="E1359" s="216" t="s">
        <v>1326</v>
      </c>
      <c r="F1359" s="217" t="s">
        <v>1327</v>
      </c>
      <c r="G1359" s="218" t="s">
        <v>369</v>
      </c>
      <c r="H1359" s="219">
        <v>0.012</v>
      </c>
      <c r="I1359" s="220"/>
      <c r="J1359" s="221">
        <f>ROUND(I1359*H1359,2)</f>
        <v>0</v>
      </c>
      <c r="K1359" s="222"/>
      <c r="L1359" s="44"/>
      <c r="M1359" s="223" t="s">
        <v>1</v>
      </c>
      <c r="N1359" s="224" t="s">
        <v>39</v>
      </c>
      <c r="O1359" s="91"/>
      <c r="P1359" s="225">
        <f>O1359*H1359</f>
        <v>0</v>
      </c>
      <c r="Q1359" s="225">
        <v>0</v>
      </c>
      <c r="R1359" s="225">
        <f>Q1359*H1359</f>
        <v>0</v>
      </c>
      <c r="S1359" s="225">
        <v>0</v>
      </c>
      <c r="T1359" s="226">
        <f>S1359*H1359</f>
        <v>0</v>
      </c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R1359" s="227" t="s">
        <v>263</v>
      </c>
      <c r="AT1359" s="227" t="s">
        <v>138</v>
      </c>
      <c r="AU1359" s="227" t="s">
        <v>143</v>
      </c>
      <c r="AY1359" s="17" t="s">
        <v>135</v>
      </c>
      <c r="BE1359" s="228">
        <f>IF(N1359="základní",J1359,0)</f>
        <v>0</v>
      </c>
      <c r="BF1359" s="228">
        <f>IF(N1359="snížená",J1359,0)</f>
        <v>0</v>
      </c>
      <c r="BG1359" s="228">
        <f>IF(N1359="zákl. přenesená",J1359,0)</f>
        <v>0</v>
      </c>
      <c r="BH1359" s="228">
        <f>IF(N1359="sníž. přenesená",J1359,0)</f>
        <v>0</v>
      </c>
      <c r="BI1359" s="228">
        <f>IF(N1359="nulová",J1359,0)</f>
        <v>0</v>
      </c>
      <c r="BJ1359" s="17" t="s">
        <v>143</v>
      </c>
      <c r="BK1359" s="228">
        <f>ROUND(I1359*H1359,2)</f>
        <v>0</v>
      </c>
      <c r="BL1359" s="17" t="s">
        <v>263</v>
      </c>
      <c r="BM1359" s="227" t="s">
        <v>1328</v>
      </c>
    </row>
    <row r="1360" s="2" customFormat="1" ht="24.15" customHeight="1">
      <c r="A1360" s="38"/>
      <c r="B1360" s="39"/>
      <c r="C1360" s="215" t="s">
        <v>1329</v>
      </c>
      <c r="D1360" s="215" t="s">
        <v>138</v>
      </c>
      <c r="E1360" s="216" t="s">
        <v>1330</v>
      </c>
      <c r="F1360" s="217" t="s">
        <v>1331</v>
      </c>
      <c r="G1360" s="218" t="s">
        <v>369</v>
      </c>
      <c r="H1360" s="219">
        <v>0.012</v>
      </c>
      <c r="I1360" s="220"/>
      <c r="J1360" s="221">
        <f>ROUND(I1360*H1360,2)</f>
        <v>0</v>
      </c>
      <c r="K1360" s="222"/>
      <c r="L1360" s="44"/>
      <c r="M1360" s="223" t="s">
        <v>1</v>
      </c>
      <c r="N1360" s="224" t="s">
        <v>39</v>
      </c>
      <c r="O1360" s="91"/>
      <c r="P1360" s="225">
        <f>O1360*H1360</f>
        <v>0</v>
      </c>
      <c r="Q1360" s="225">
        <v>0</v>
      </c>
      <c r="R1360" s="225">
        <f>Q1360*H1360</f>
        <v>0</v>
      </c>
      <c r="S1360" s="225">
        <v>0</v>
      </c>
      <c r="T1360" s="226">
        <f>S1360*H1360</f>
        <v>0</v>
      </c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R1360" s="227" t="s">
        <v>263</v>
      </c>
      <c r="AT1360" s="227" t="s">
        <v>138</v>
      </c>
      <c r="AU1360" s="227" t="s">
        <v>143</v>
      </c>
      <c r="AY1360" s="17" t="s">
        <v>135</v>
      </c>
      <c r="BE1360" s="228">
        <f>IF(N1360="základní",J1360,0)</f>
        <v>0</v>
      </c>
      <c r="BF1360" s="228">
        <f>IF(N1360="snížená",J1360,0)</f>
        <v>0</v>
      </c>
      <c r="BG1360" s="228">
        <f>IF(N1360="zákl. přenesená",J1360,0)</f>
        <v>0</v>
      </c>
      <c r="BH1360" s="228">
        <f>IF(N1360="sníž. přenesená",J1360,0)</f>
        <v>0</v>
      </c>
      <c r="BI1360" s="228">
        <f>IF(N1360="nulová",J1360,0)</f>
        <v>0</v>
      </c>
      <c r="BJ1360" s="17" t="s">
        <v>143</v>
      </c>
      <c r="BK1360" s="228">
        <f>ROUND(I1360*H1360,2)</f>
        <v>0</v>
      </c>
      <c r="BL1360" s="17" t="s">
        <v>263</v>
      </c>
      <c r="BM1360" s="227" t="s">
        <v>1332</v>
      </c>
    </row>
    <row r="1361" s="12" customFormat="1" ht="22.8" customHeight="1">
      <c r="A1361" s="12"/>
      <c r="B1361" s="199"/>
      <c r="C1361" s="200"/>
      <c r="D1361" s="201" t="s">
        <v>72</v>
      </c>
      <c r="E1361" s="213" t="s">
        <v>1333</v>
      </c>
      <c r="F1361" s="213" t="s">
        <v>1334</v>
      </c>
      <c r="G1361" s="200"/>
      <c r="H1361" s="200"/>
      <c r="I1361" s="203"/>
      <c r="J1361" s="214">
        <f>BK1361</f>
        <v>0</v>
      </c>
      <c r="K1361" s="200"/>
      <c r="L1361" s="205"/>
      <c r="M1361" s="206"/>
      <c r="N1361" s="207"/>
      <c r="O1361" s="207"/>
      <c r="P1361" s="208">
        <f>SUM(P1362:P1419)</f>
        <v>0</v>
      </c>
      <c r="Q1361" s="207"/>
      <c r="R1361" s="208">
        <f>SUM(R1362:R1419)</f>
        <v>0.016820000000000002</v>
      </c>
      <c r="S1361" s="207"/>
      <c r="T1361" s="209">
        <f>SUM(T1362:T1419)</f>
        <v>2.3224300000000002</v>
      </c>
      <c r="U1361" s="12"/>
      <c r="V1361" s="12"/>
      <c r="W1361" s="12"/>
      <c r="X1361" s="12"/>
      <c r="Y1361" s="12"/>
      <c r="Z1361" s="12"/>
      <c r="AA1361" s="12"/>
      <c r="AB1361" s="12"/>
      <c r="AC1361" s="12"/>
      <c r="AD1361" s="12"/>
      <c r="AE1361" s="12"/>
      <c r="AR1361" s="210" t="s">
        <v>143</v>
      </c>
      <c r="AT1361" s="211" t="s">
        <v>72</v>
      </c>
      <c r="AU1361" s="211" t="s">
        <v>81</v>
      </c>
      <c r="AY1361" s="210" t="s">
        <v>135</v>
      </c>
      <c r="BK1361" s="212">
        <f>SUM(BK1362:BK1419)</f>
        <v>0</v>
      </c>
    </row>
    <row r="1362" s="2" customFormat="1" ht="16.5" customHeight="1">
      <c r="A1362" s="38"/>
      <c r="B1362" s="39"/>
      <c r="C1362" s="215" t="s">
        <v>1335</v>
      </c>
      <c r="D1362" s="215" t="s">
        <v>138</v>
      </c>
      <c r="E1362" s="216" t="s">
        <v>1336</v>
      </c>
      <c r="F1362" s="217" t="s">
        <v>1337</v>
      </c>
      <c r="G1362" s="218" t="s">
        <v>721</v>
      </c>
      <c r="H1362" s="219">
        <v>17</v>
      </c>
      <c r="I1362" s="220"/>
      <c r="J1362" s="221">
        <f>ROUND(I1362*H1362,2)</f>
        <v>0</v>
      </c>
      <c r="K1362" s="222"/>
      <c r="L1362" s="44"/>
      <c r="M1362" s="223" t="s">
        <v>1</v>
      </c>
      <c r="N1362" s="224" t="s">
        <v>39</v>
      </c>
      <c r="O1362" s="91"/>
      <c r="P1362" s="225">
        <f>O1362*H1362</f>
        <v>0</v>
      </c>
      <c r="Q1362" s="225">
        <v>0</v>
      </c>
      <c r="R1362" s="225">
        <f>Q1362*H1362</f>
        <v>0</v>
      </c>
      <c r="S1362" s="225">
        <v>0</v>
      </c>
      <c r="T1362" s="226">
        <f>S1362*H1362</f>
        <v>0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27" t="s">
        <v>263</v>
      </c>
      <c r="AT1362" s="227" t="s">
        <v>138</v>
      </c>
      <c r="AU1362" s="227" t="s">
        <v>143</v>
      </c>
      <c r="AY1362" s="17" t="s">
        <v>135</v>
      </c>
      <c r="BE1362" s="228">
        <f>IF(N1362="základní",J1362,0)</f>
        <v>0</v>
      </c>
      <c r="BF1362" s="228">
        <f>IF(N1362="snížená",J1362,0)</f>
        <v>0</v>
      </c>
      <c r="BG1362" s="228">
        <f>IF(N1362="zákl. přenesená",J1362,0)</f>
        <v>0</v>
      </c>
      <c r="BH1362" s="228">
        <f>IF(N1362="sníž. přenesená",J1362,0)</f>
        <v>0</v>
      </c>
      <c r="BI1362" s="228">
        <f>IF(N1362="nulová",J1362,0)</f>
        <v>0</v>
      </c>
      <c r="BJ1362" s="17" t="s">
        <v>143</v>
      </c>
      <c r="BK1362" s="228">
        <f>ROUND(I1362*H1362,2)</f>
        <v>0</v>
      </c>
      <c r="BL1362" s="17" t="s">
        <v>263</v>
      </c>
      <c r="BM1362" s="227" t="s">
        <v>1338</v>
      </c>
    </row>
    <row r="1363" s="14" customFormat="1">
      <c r="A1363" s="14"/>
      <c r="B1363" s="240"/>
      <c r="C1363" s="241"/>
      <c r="D1363" s="231" t="s">
        <v>145</v>
      </c>
      <c r="E1363" s="242" t="s">
        <v>1</v>
      </c>
      <c r="F1363" s="243" t="s">
        <v>267</v>
      </c>
      <c r="G1363" s="241"/>
      <c r="H1363" s="244">
        <v>17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145</v>
      </c>
      <c r="AU1363" s="250" t="s">
        <v>143</v>
      </c>
      <c r="AV1363" s="14" t="s">
        <v>143</v>
      </c>
      <c r="AW1363" s="14" t="s">
        <v>30</v>
      </c>
      <c r="AX1363" s="14" t="s">
        <v>81</v>
      </c>
      <c r="AY1363" s="250" t="s">
        <v>135</v>
      </c>
    </row>
    <row r="1364" s="2" customFormat="1" ht="21.75" customHeight="1">
      <c r="A1364" s="38"/>
      <c r="B1364" s="39"/>
      <c r="C1364" s="215" t="s">
        <v>1339</v>
      </c>
      <c r="D1364" s="215" t="s">
        <v>138</v>
      </c>
      <c r="E1364" s="216" t="s">
        <v>1340</v>
      </c>
      <c r="F1364" s="217" t="s">
        <v>1341</v>
      </c>
      <c r="G1364" s="218" t="s">
        <v>164</v>
      </c>
      <c r="H1364" s="219">
        <v>21</v>
      </c>
      <c r="I1364" s="220"/>
      <c r="J1364" s="221">
        <f>ROUND(I1364*H1364,2)</f>
        <v>0</v>
      </c>
      <c r="K1364" s="222"/>
      <c r="L1364" s="44"/>
      <c r="M1364" s="223" t="s">
        <v>1</v>
      </c>
      <c r="N1364" s="224" t="s">
        <v>39</v>
      </c>
      <c r="O1364" s="91"/>
      <c r="P1364" s="225">
        <f>O1364*H1364</f>
        <v>0</v>
      </c>
      <c r="Q1364" s="225">
        <v>0</v>
      </c>
      <c r="R1364" s="225">
        <f>Q1364*H1364</f>
        <v>0</v>
      </c>
      <c r="S1364" s="225">
        <v>0</v>
      </c>
      <c r="T1364" s="226">
        <f>S1364*H1364</f>
        <v>0</v>
      </c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R1364" s="227" t="s">
        <v>263</v>
      </c>
      <c r="AT1364" s="227" t="s">
        <v>138</v>
      </c>
      <c r="AU1364" s="227" t="s">
        <v>143</v>
      </c>
      <c r="AY1364" s="17" t="s">
        <v>135</v>
      </c>
      <c r="BE1364" s="228">
        <f>IF(N1364="základní",J1364,0)</f>
        <v>0</v>
      </c>
      <c r="BF1364" s="228">
        <f>IF(N1364="snížená",J1364,0)</f>
        <v>0</v>
      </c>
      <c r="BG1364" s="228">
        <f>IF(N1364="zákl. přenesená",J1364,0)</f>
        <v>0</v>
      </c>
      <c r="BH1364" s="228">
        <f>IF(N1364="sníž. přenesená",J1364,0)</f>
        <v>0</v>
      </c>
      <c r="BI1364" s="228">
        <f>IF(N1364="nulová",J1364,0)</f>
        <v>0</v>
      </c>
      <c r="BJ1364" s="17" t="s">
        <v>143</v>
      </c>
      <c r="BK1364" s="228">
        <f>ROUND(I1364*H1364,2)</f>
        <v>0</v>
      </c>
      <c r="BL1364" s="17" t="s">
        <v>263</v>
      </c>
      <c r="BM1364" s="227" t="s">
        <v>1342</v>
      </c>
    </row>
    <row r="1365" s="13" customFormat="1">
      <c r="A1365" s="13"/>
      <c r="B1365" s="229"/>
      <c r="C1365" s="230"/>
      <c r="D1365" s="231" t="s">
        <v>145</v>
      </c>
      <c r="E1365" s="232" t="s">
        <v>1</v>
      </c>
      <c r="F1365" s="233" t="s">
        <v>1343</v>
      </c>
      <c r="G1365" s="230"/>
      <c r="H1365" s="232" t="s">
        <v>1</v>
      </c>
      <c r="I1365" s="234"/>
      <c r="J1365" s="230"/>
      <c r="K1365" s="230"/>
      <c r="L1365" s="235"/>
      <c r="M1365" s="236"/>
      <c r="N1365" s="237"/>
      <c r="O1365" s="237"/>
      <c r="P1365" s="237"/>
      <c r="Q1365" s="237"/>
      <c r="R1365" s="237"/>
      <c r="S1365" s="237"/>
      <c r="T1365" s="23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39" t="s">
        <v>145</v>
      </c>
      <c r="AU1365" s="239" t="s">
        <v>143</v>
      </c>
      <c r="AV1365" s="13" t="s">
        <v>81</v>
      </c>
      <c r="AW1365" s="13" t="s">
        <v>30</v>
      </c>
      <c r="AX1365" s="13" t="s">
        <v>73</v>
      </c>
      <c r="AY1365" s="239" t="s">
        <v>135</v>
      </c>
    </row>
    <row r="1366" s="14" customFormat="1">
      <c r="A1366" s="14"/>
      <c r="B1366" s="240"/>
      <c r="C1366" s="241"/>
      <c r="D1366" s="231" t="s">
        <v>145</v>
      </c>
      <c r="E1366" s="242" t="s">
        <v>1</v>
      </c>
      <c r="F1366" s="243" t="s">
        <v>1344</v>
      </c>
      <c r="G1366" s="241"/>
      <c r="H1366" s="244">
        <v>16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0" t="s">
        <v>145</v>
      </c>
      <c r="AU1366" s="250" t="s">
        <v>143</v>
      </c>
      <c r="AV1366" s="14" t="s">
        <v>143</v>
      </c>
      <c r="AW1366" s="14" t="s">
        <v>30</v>
      </c>
      <c r="AX1366" s="14" t="s">
        <v>73</v>
      </c>
      <c r="AY1366" s="250" t="s">
        <v>135</v>
      </c>
    </row>
    <row r="1367" s="13" customFormat="1">
      <c r="A1367" s="13"/>
      <c r="B1367" s="229"/>
      <c r="C1367" s="230"/>
      <c r="D1367" s="231" t="s">
        <v>145</v>
      </c>
      <c r="E1367" s="232" t="s">
        <v>1</v>
      </c>
      <c r="F1367" s="233" t="s">
        <v>1345</v>
      </c>
      <c r="G1367" s="230"/>
      <c r="H1367" s="232" t="s">
        <v>1</v>
      </c>
      <c r="I1367" s="234"/>
      <c r="J1367" s="230"/>
      <c r="K1367" s="230"/>
      <c r="L1367" s="235"/>
      <c r="M1367" s="236"/>
      <c r="N1367" s="237"/>
      <c r="O1367" s="237"/>
      <c r="P1367" s="237"/>
      <c r="Q1367" s="237"/>
      <c r="R1367" s="237"/>
      <c r="S1367" s="237"/>
      <c r="T1367" s="238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39" t="s">
        <v>145</v>
      </c>
      <c r="AU1367" s="239" t="s">
        <v>143</v>
      </c>
      <c r="AV1367" s="13" t="s">
        <v>81</v>
      </c>
      <c r="AW1367" s="13" t="s">
        <v>30</v>
      </c>
      <c r="AX1367" s="13" t="s">
        <v>73</v>
      </c>
      <c r="AY1367" s="239" t="s">
        <v>135</v>
      </c>
    </row>
    <row r="1368" s="14" customFormat="1">
      <c r="A1368" s="14"/>
      <c r="B1368" s="240"/>
      <c r="C1368" s="241"/>
      <c r="D1368" s="231" t="s">
        <v>145</v>
      </c>
      <c r="E1368" s="242" t="s">
        <v>1</v>
      </c>
      <c r="F1368" s="243" t="s">
        <v>154</v>
      </c>
      <c r="G1368" s="241"/>
      <c r="H1368" s="244">
        <v>5</v>
      </c>
      <c r="I1368" s="245"/>
      <c r="J1368" s="241"/>
      <c r="K1368" s="241"/>
      <c r="L1368" s="246"/>
      <c r="M1368" s="247"/>
      <c r="N1368" s="248"/>
      <c r="O1368" s="248"/>
      <c r="P1368" s="248"/>
      <c r="Q1368" s="248"/>
      <c r="R1368" s="248"/>
      <c r="S1368" s="248"/>
      <c r="T1368" s="249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0" t="s">
        <v>145</v>
      </c>
      <c r="AU1368" s="250" t="s">
        <v>143</v>
      </c>
      <c r="AV1368" s="14" t="s">
        <v>143</v>
      </c>
      <c r="AW1368" s="14" t="s">
        <v>30</v>
      </c>
      <c r="AX1368" s="14" t="s">
        <v>73</v>
      </c>
      <c r="AY1368" s="250" t="s">
        <v>135</v>
      </c>
    </row>
    <row r="1369" s="15" customFormat="1">
      <c r="A1369" s="15"/>
      <c r="B1369" s="251"/>
      <c r="C1369" s="252"/>
      <c r="D1369" s="231" t="s">
        <v>145</v>
      </c>
      <c r="E1369" s="253" t="s">
        <v>1</v>
      </c>
      <c r="F1369" s="254" t="s">
        <v>153</v>
      </c>
      <c r="G1369" s="252"/>
      <c r="H1369" s="255">
        <v>21</v>
      </c>
      <c r="I1369" s="256"/>
      <c r="J1369" s="252"/>
      <c r="K1369" s="252"/>
      <c r="L1369" s="257"/>
      <c r="M1369" s="258"/>
      <c r="N1369" s="259"/>
      <c r="O1369" s="259"/>
      <c r="P1369" s="259"/>
      <c r="Q1369" s="259"/>
      <c r="R1369" s="259"/>
      <c r="S1369" s="259"/>
      <c r="T1369" s="260"/>
      <c r="U1369" s="15"/>
      <c r="V1369" s="15"/>
      <c r="W1369" s="15"/>
      <c r="X1369" s="15"/>
      <c r="Y1369" s="15"/>
      <c r="Z1369" s="15"/>
      <c r="AA1369" s="15"/>
      <c r="AB1369" s="15"/>
      <c r="AC1369" s="15"/>
      <c r="AD1369" s="15"/>
      <c r="AE1369" s="15"/>
      <c r="AT1369" s="261" t="s">
        <v>145</v>
      </c>
      <c r="AU1369" s="261" t="s">
        <v>143</v>
      </c>
      <c r="AV1369" s="15" t="s">
        <v>142</v>
      </c>
      <c r="AW1369" s="15" t="s">
        <v>30</v>
      </c>
      <c r="AX1369" s="15" t="s">
        <v>81</v>
      </c>
      <c r="AY1369" s="261" t="s">
        <v>135</v>
      </c>
    </row>
    <row r="1370" s="2" customFormat="1" ht="16.5" customHeight="1">
      <c r="A1370" s="38"/>
      <c r="B1370" s="39"/>
      <c r="C1370" s="215" t="s">
        <v>1346</v>
      </c>
      <c r="D1370" s="215" t="s">
        <v>138</v>
      </c>
      <c r="E1370" s="216" t="s">
        <v>1347</v>
      </c>
      <c r="F1370" s="217" t="s">
        <v>1348</v>
      </c>
      <c r="G1370" s="218" t="s">
        <v>164</v>
      </c>
      <c r="H1370" s="219">
        <v>21</v>
      </c>
      <c r="I1370" s="220"/>
      <c r="J1370" s="221">
        <f>ROUND(I1370*H1370,2)</f>
        <v>0</v>
      </c>
      <c r="K1370" s="222"/>
      <c r="L1370" s="44"/>
      <c r="M1370" s="223" t="s">
        <v>1</v>
      </c>
      <c r="N1370" s="224" t="s">
        <v>39</v>
      </c>
      <c r="O1370" s="91"/>
      <c r="P1370" s="225">
        <f>O1370*H1370</f>
        <v>0</v>
      </c>
      <c r="Q1370" s="225">
        <v>0</v>
      </c>
      <c r="R1370" s="225">
        <f>Q1370*H1370</f>
        <v>0</v>
      </c>
      <c r="S1370" s="225">
        <v>0.001</v>
      </c>
      <c r="T1370" s="226">
        <f>S1370*H1370</f>
        <v>0.021000000000000001</v>
      </c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R1370" s="227" t="s">
        <v>263</v>
      </c>
      <c r="AT1370" s="227" t="s">
        <v>138</v>
      </c>
      <c r="AU1370" s="227" t="s">
        <v>143</v>
      </c>
      <c r="AY1370" s="17" t="s">
        <v>135</v>
      </c>
      <c r="BE1370" s="228">
        <f>IF(N1370="základní",J1370,0)</f>
        <v>0</v>
      </c>
      <c r="BF1370" s="228">
        <f>IF(N1370="snížená",J1370,0)</f>
        <v>0</v>
      </c>
      <c r="BG1370" s="228">
        <f>IF(N1370="zákl. přenesená",J1370,0)</f>
        <v>0</v>
      </c>
      <c r="BH1370" s="228">
        <f>IF(N1370="sníž. přenesená",J1370,0)</f>
        <v>0</v>
      </c>
      <c r="BI1370" s="228">
        <f>IF(N1370="nulová",J1370,0)</f>
        <v>0</v>
      </c>
      <c r="BJ1370" s="17" t="s">
        <v>143</v>
      </c>
      <c r="BK1370" s="228">
        <f>ROUND(I1370*H1370,2)</f>
        <v>0</v>
      </c>
      <c r="BL1370" s="17" t="s">
        <v>263</v>
      </c>
      <c r="BM1370" s="227" t="s">
        <v>1349</v>
      </c>
    </row>
    <row r="1371" s="13" customFormat="1">
      <c r="A1371" s="13"/>
      <c r="B1371" s="229"/>
      <c r="C1371" s="230"/>
      <c r="D1371" s="231" t="s">
        <v>145</v>
      </c>
      <c r="E1371" s="232" t="s">
        <v>1</v>
      </c>
      <c r="F1371" s="233" t="s">
        <v>1343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145</v>
      </c>
      <c r="AU1371" s="239" t="s">
        <v>143</v>
      </c>
      <c r="AV1371" s="13" t="s">
        <v>81</v>
      </c>
      <c r="AW1371" s="13" t="s">
        <v>30</v>
      </c>
      <c r="AX1371" s="13" t="s">
        <v>73</v>
      </c>
      <c r="AY1371" s="239" t="s">
        <v>135</v>
      </c>
    </row>
    <row r="1372" s="14" customFormat="1">
      <c r="A1372" s="14"/>
      <c r="B1372" s="240"/>
      <c r="C1372" s="241"/>
      <c r="D1372" s="231" t="s">
        <v>145</v>
      </c>
      <c r="E1372" s="242" t="s">
        <v>1</v>
      </c>
      <c r="F1372" s="243" t="s">
        <v>1344</v>
      </c>
      <c r="G1372" s="241"/>
      <c r="H1372" s="244">
        <v>16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145</v>
      </c>
      <c r="AU1372" s="250" t="s">
        <v>143</v>
      </c>
      <c r="AV1372" s="14" t="s">
        <v>143</v>
      </c>
      <c r="AW1372" s="14" t="s">
        <v>30</v>
      </c>
      <c r="AX1372" s="14" t="s">
        <v>73</v>
      </c>
      <c r="AY1372" s="250" t="s">
        <v>135</v>
      </c>
    </row>
    <row r="1373" s="13" customFormat="1">
      <c r="A1373" s="13"/>
      <c r="B1373" s="229"/>
      <c r="C1373" s="230"/>
      <c r="D1373" s="231" t="s">
        <v>145</v>
      </c>
      <c r="E1373" s="232" t="s">
        <v>1</v>
      </c>
      <c r="F1373" s="233" t="s">
        <v>1345</v>
      </c>
      <c r="G1373" s="230"/>
      <c r="H1373" s="232" t="s">
        <v>1</v>
      </c>
      <c r="I1373" s="234"/>
      <c r="J1373" s="230"/>
      <c r="K1373" s="230"/>
      <c r="L1373" s="235"/>
      <c r="M1373" s="236"/>
      <c r="N1373" s="237"/>
      <c r="O1373" s="237"/>
      <c r="P1373" s="237"/>
      <c r="Q1373" s="237"/>
      <c r="R1373" s="237"/>
      <c r="S1373" s="237"/>
      <c r="T1373" s="23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9" t="s">
        <v>145</v>
      </c>
      <c r="AU1373" s="239" t="s">
        <v>143</v>
      </c>
      <c r="AV1373" s="13" t="s">
        <v>81</v>
      </c>
      <c r="AW1373" s="13" t="s">
        <v>30</v>
      </c>
      <c r="AX1373" s="13" t="s">
        <v>73</v>
      </c>
      <c r="AY1373" s="239" t="s">
        <v>135</v>
      </c>
    </row>
    <row r="1374" s="14" customFormat="1">
      <c r="A1374" s="14"/>
      <c r="B1374" s="240"/>
      <c r="C1374" s="241"/>
      <c r="D1374" s="231" t="s">
        <v>145</v>
      </c>
      <c r="E1374" s="242" t="s">
        <v>1</v>
      </c>
      <c r="F1374" s="243" t="s">
        <v>154</v>
      </c>
      <c r="G1374" s="241"/>
      <c r="H1374" s="244">
        <v>5</v>
      </c>
      <c r="I1374" s="245"/>
      <c r="J1374" s="241"/>
      <c r="K1374" s="241"/>
      <c r="L1374" s="246"/>
      <c r="M1374" s="247"/>
      <c r="N1374" s="248"/>
      <c r="O1374" s="248"/>
      <c r="P1374" s="248"/>
      <c r="Q1374" s="248"/>
      <c r="R1374" s="248"/>
      <c r="S1374" s="248"/>
      <c r="T1374" s="249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0" t="s">
        <v>145</v>
      </c>
      <c r="AU1374" s="250" t="s">
        <v>143</v>
      </c>
      <c r="AV1374" s="14" t="s">
        <v>143</v>
      </c>
      <c r="AW1374" s="14" t="s">
        <v>30</v>
      </c>
      <c r="AX1374" s="14" t="s">
        <v>73</v>
      </c>
      <c r="AY1374" s="250" t="s">
        <v>135</v>
      </c>
    </row>
    <row r="1375" s="15" customFormat="1">
      <c r="A1375" s="15"/>
      <c r="B1375" s="251"/>
      <c r="C1375" s="252"/>
      <c r="D1375" s="231" t="s">
        <v>145</v>
      </c>
      <c r="E1375" s="253" t="s">
        <v>1</v>
      </c>
      <c r="F1375" s="254" t="s">
        <v>153</v>
      </c>
      <c r="G1375" s="252"/>
      <c r="H1375" s="255">
        <v>21</v>
      </c>
      <c r="I1375" s="256"/>
      <c r="J1375" s="252"/>
      <c r="K1375" s="252"/>
      <c r="L1375" s="257"/>
      <c r="M1375" s="258"/>
      <c r="N1375" s="259"/>
      <c r="O1375" s="259"/>
      <c r="P1375" s="259"/>
      <c r="Q1375" s="259"/>
      <c r="R1375" s="259"/>
      <c r="S1375" s="259"/>
      <c r="T1375" s="260"/>
      <c r="U1375" s="15"/>
      <c r="V1375" s="15"/>
      <c r="W1375" s="15"/>
      <c r="X1375" s="15"/>
      <c r="Y1375" s="15"/>
      <c r="Z1375" s="15"/>
      <c r="AA1375" s="15"/>
      <c r="AB1375" s="15"/>
      <c r="AC1375" s="15"/>
      <c r="AD1375" s="15"/>
      <c r="AE1375" s="15"/>
      <c r="AT1375" s="261" t="s">
        <v>145</v>
      </c>
      <c r="AU1375" s="261" t="s">
        <v>143</v>
      </c>
      <c r="AV1375" s="15" t="s">
        <v>142</v>
      </c>
      <c r="AW1375" s="15" t="s">
        <v>30</v>
      </c>
      <c r="AX1375" s="15" t="s">
        <v>81</v>
      </c>
      <c r="AY1375" s="261" t="s">
        <v>135</v>
      </c>
    </row>
    <row r="1376" s="2" customFormat="1" ht="16.5" customHeight="1">
      <c r="A1376" s="38"/>
      <c r="B1376" s="39"/>
      <c r="C1376" s="215" t="s">
        <v>1350</v>
      </c>
      <c r="D1376" s="215" t="s">
        <v>138</v>
      </c>
      <c r="E1376" s="216" t="s">
        <v>1351</v>
      </c>
      <c r="F1376" s="217" t="s">
        <v>1352</v>
      </c>
      <c r="G1376" s="218" t="s">
        <v>721</v>
      </c>
      <c r="H1376" s="219">
        <v>5</v>
      </c>
      <c r="I1376" s="220"/>
      <c r="J1376" s="221">
        <f>ROUND(I1376*H1376,2)</f>
        <v>0</v>
      </c>
      <c r="K1376" s="222"/>
      <c r="L1376" s="44"/>
      <c r="M1376" s="223" t="s">
        <v>1</v>
      </c>
      <c r="N1376" s="224" t="s">
        <v>39</v>
      </c>
      <c r="O1376" s="91"/>
      <c r="P1376" s="225">
        <f>O1376*H1376</f>
        <v>0</v>
      </c>
      <c r="Q1376" s="225">
        <v>0</v>
      </c>
      <c r="R1376" s="225">
        <f>Q1376*H1376</f>
        <v>0</v>
      </c>
      <c r="S1376" s="225">
        <v>0.00069999999999999999</v>
      </c>
      <c r="T1376" s="226">
        <f>S1376*H1376</f>
        <v>0.0035000000000000001</v>
      </c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R1376" s="227" t="s">
        <v>263</v>
      </c>
      <c r="AT1376" s="227" t="s">
        <v>138</v>
      </c>
      <c r="AU1376" s="227" t="s">
        <v>143</v>
      </c>
      <c r="AY1376" s="17" t="s">
        <v>135</v>
      </c>
      <c r="BE1376" s="228">
        <f>IF(N1376="základní",J1376,0)</f>
        <v>0</v>
      </c>
      <c r="BF1376" s="228">
        <f>IF(N1376="snížená",J1376,0)</f>
        <v>0</v>
      </c>
      <c r="BG1376" s="228">
        <f>IF(N1376="zákl. přenesená",J1376,0)</f>
        <v>0</v>
      </c>
      <c r="BH1376" s="228">
        <f>IF(N1376="sníž. přenesená",J1376,0)</f>
        <v>0</v>
      </c>
      <c r="BI1376" s="228">
        <f>IF(N1376="nulová",J1376,0)</f>
        <v>0</v>
      </c>
      <c r="BJ1376" s="17" t="s">
        <v>143</v>
      </c>
      <c r="BK1376" s="228">
        <f>ROUND(I1376*H1376,2)</f>
        <v>0</v>
      </c>
      <c r="BL1376" s="17" t="s">
        <v>263</v>
      </c>
      <c r="BM1376" s="227" t="s">
        <v>1353</v>
      </c>
    </row>
    <row r="1377" s="14" customFormat="1">
      <c r="A1377" s="14"/>
      <c r="B1377" s="240"/>
      <c r="C1377" s="241"/>
      <c r="D1377" s="231" t="s">
        <v>145</v>
      </c>
      <c r="E1377" s="242" t="s">
        <v>1</v>
      </c>
      <c r="F1377" s="243" t="s">
        <v>154</v>
      </c>
      <c r="G1377" s="241"/>
      <c r="H1377" s="244">
        <v>5</v>
      </c>
      <c r="I1377" s="245"/>
      <c r="J1377" s="241"/>
      <c r="K1377" s="241"/>
      <c r="L1377" s="246"/>
      <c r="M1377" s="247"/>
      <c r="N1377" s="248"/>
      <c r="O1377" s="248"/>
      <c r="P1377" s="248"/>
      <c r="Q1377" s="248"/>
      <c r="R1377" s="248"/>
      <c r="S1377" s="248"/>
      <c r="T1377" s="249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0" t="s">
        <v>145</v>
      </c>
      <c r="AU1377" s="250" t="s">
        <v>143</v>
      </c>
      <c r="AV1377" s="14" t="s">
        <v>143</v>
      </c>
      <c r="AW1377" s="14" t="s">
        <v>30</v>
      </c>
      <c r="AX1377" s="14" t="s">
        <v>81</v>
      </c>
      <c r="AY1377" s="250" t="s">
        <v>135</v>
      </c>
    </row>
    <row r="1378" s="2" customFormat="1" ht="16.5" customHeight="1">
      <c r="A1378" s="38"/>
      <c r="B1378" s="39"/>
      <c r="C1378" s="215" t="s">
        <v>1354</v>
      </c>
      <c r="D1378" s="215" t="s">
        <v>138</v>
      </c>
      <c r="E1378" s="216" t="s">
        <v>1355</v>
      </c>
      <c r="F1378" s="217" t="s">
        <v>1356</v>
      </c>
      <c r="G1378" s="218" t="s">
        <v>164</v>
      </c>
      <c r="H1378" s="219">
        <v>8</v>
      </c>
      <c r="I1378" s="220"/>
      <c r="J1378" s="221">
        <f>ROUND(I1378*H1378,2)</f>
        <v>0</v>
      </c>
      <c r="K1378" s="222"/>
      <c r="L1378" s="44"/>
      <c r="M1378" s="223" t="s">
        <v>1</v>
      </c>
      <c r="N1378" s="224" t="s">
        <v>39</v>
      </c>
      <c r="O1378" s="91"/>
      <c r="P1378" s="225">
        <f>O1378*H1378</f>
        <v>0</v>
      </c>
      <c r="Q1378" s="225">
        <v>0</v>
      </c>
      <c r="R1378" s="225">
        <f>Q1378*H1378</f>
        <v>0</v>
      </c>
      <c r="S1378" s="225">
        <v>0.0018</v>
      </c>
      <c r="T1378" s="226">
        <f>S1378*H1378</f>
        <v>0.0144</v>
      </c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R1378" s="227" t="s">
        <v>263</v>
      </c>
      <c r="AT1378" s="227" t="s">
        <v>138</v>
      </c>
      <c r="AU1378" s="227" t="s">
        <v>143</v>
      </c>
      <c r="AY1378" s="17" t="s">
        <v>135</v>
      </c>
      <c r="BE1378" s="228">
        <f>IF(N1378="základní",J1378,0)</f>
        <v>0</v>
      </c>
      <c r="BF1378" s="228">
        <f>IF(N1378="snížená",J1378,0)</f>
        <v>0</v>
      </c>
      <c r="BG1378" s="228">
        <f>IF(N1378="zákl. přenesená",J1378,0)</f>
        <v>0</v>
      </c>
      <c r="BH1378" s="228">
        <f>IF(N1378="sníž. přenesená",J1378,0)</f>
        <v>0</v>
      </c>
      <c r="BI1378" s="228">
        <f>IF(N1378="nulová",J1378,0)</f>
        <v>0</v>
      </c>
      <c r="BJ1378" s="17" t="s">
        <v>143</v>
      </c>
      <c r="BK1378" s="228">
        <f>ROUND(I1378*H1378,2)</f>
        <v>0</v>
      </c>
      <c r="BL1378" s="17" t="s">
        <v>263</v>
      </c>
      <c r="BM1378" s="227" t="s">
        <v>1357</v>
      </c>
    </row>
    <row r="1379" s="14" customFormat="1">
      <c r="A1379" s="14"/>
      <c r="B1379" s="240"/>
      <c r="C1379" s="241"/>
      <c r="D1379" s="231" t="s">
        <v>145</v>
      </c>
      <c r="E1379" s="242" t="s">
        <v>1</v>
      </c>
      <c r="F1379" s="243" t="s">
        <v>190</v>
      </c>
      <c r="G1379" s="241"/>
      <c r="H1379" s="244">
        <v>8</v>
      </c>
      <c r="I1379" s="245"/>
      <c r="J1379" s="241"/>
      <c r="K1379" s="241"/>
      <c r="L1379" s="246"/>
      <c r="M1379" s="247"/>
      <c r="N1379" s="248"/>
      <c r="O1379" s="248"/>
      <c r="P1379" s="248"/>
      <c r="Q1379" s="248"/>
      <c r="R1379" s="248"/>
      <c r="S1379" s="248"/>
      <c r="T1379" s="249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0" t="s">
        <v>145</v>
      </c>
      <c r="AU1379" s="250" t="s">
        <v>143</v>
      </c>
      <c r="AV1379" s="14" t="s">
        <v>143</v>
      </c>
      <c r="AW1379" s="14" t="s">
        <v>30</v>
      </c>
      <c r="AX1379" s="14" t="s">
        <v>81</v>
      </c>
      <c r="AY1379" s="250" t="s">
        <v>135</v>
      </c>
    </row>
    <row r="1380" s="2" customFormat="1" ht="16.5" customHeight="1">
      <c r="A1380" s="38"/>
      <c r="B1380" s="39"/>
      <c r="C1380" s="215" t="s">
        <v>1358</v>
      </c>
      <c r="D1380" s="215" t="s">
        <v>138</v>
      </c>
      <c r="E1380" s="216" t="s">
        <v>1359</v>
      </c>
      <c r="F1380" s="217" t="s">
        <v>1360</v>
      </c>
      <c r="G1380" s="218" t="s">
        <v>164</v>
      </c>
      <c r="H1380" s="219">
        <v>1</v>
      </c>
      <c r="I1380" s="220"/>
      <c r="J1380" s="221">
        <f>ROUND(I1380*H1380,2)</f>
        <v>0</v>
      </c>
      <c r="K1380" s="222"/>
      <c r="L1380" s="44"/>
      <c r="M1380" s="223" t="s">
        <v>1</v>
      </c>
      <c r="N1380" s="224" t="s">
        <v>39</v>
      </c>
      <c r="O1380" s="91"/>
      <c r="P1380" s="225">
        <f>O1380*H1380</f>
        <v>0</v>
      </c>
      <c r="Q1380" s="225">
        <v>0</v>
      </c>
      <c r="R1380" s="225">
        <f>Q1380*H1380</f>
        <v>0</v>
      </c>
      <c r="S1380" s="225">
        <v>0.0022300000000000002</v>
      </c>
      <c r="T1380" s="226">
        <f>S1380*H1380</f>
        <v>0.0022300000000000002</v>
      </c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  <c r="AE1380" s="38"/>
      <c r="AR1380" s="227" t="s">
        <v>263</v>
      </c>
      <c r="AT1380" s="227" t="s">
        <v>138</v>
      </c>
      <c r="AU1380" s="227" t="s">
        <v>143</v>
      </c>
      <c r="AY1380" s="17" t="s">
        <v>135</v>
      </c>
      <c r="BE1380" s="228">
        <f>IF(N1380="základní",J1380,0)</f>
        <v>0</v>
      </c>
      <c r="BF1380" s="228">
        <f>IF(N1380="snížená",J1380,0)</f>
        <v>0</v>
      </c>
      <c r="BG1380" s="228">
        <f>IF(N1380="zákl. přenesená",J1380,0)</f>
        <v>0</v>
      </c>
      <c r="BH1380" s="228">
        <f>IF(N1380="sníž. přenesená",J1380,0)</f>
        <v>0</v>
      </c>
      <c r="BI1380" s="228">
        <f>IF(N1380="nulová",J1380,0)</f>
        <v>0</v>
      </c>
      <c r="BJ1380" s="17" t="s">
        <v>143</v>
      </c>
      <c r="BK1380" s="228">
        <f>ROUND(I1380*H1380,2)</f>
        <v>0</v>
      </c>
      <c r="BL1380" s="17" t="s">
        <v>263</v>
      </c>
      <c r="BM1380" s="227" t="s">
        <v>1361</v>
      </c>
    </row>
    <row r="1381" s="2" customFormat="1" ht="24.15" customHeight="1">
      <c r="A1381" s="38"/>
      <c r="B1381" s="39"/>
      <c r="C1381" s="215" t="s">
        <v>1362</v>
      </c>
      <c r="D1381" s="215" t="s">
        <v>138</v>
      </c>
      <c r="E1381" s="216" t="s">
        <v>1363</v>
      </c>
      <c r="F1381" s="217" t="s">
        <v>1364</v>
      </c>
      <c r="G1381" s="218" t="s">
        <v>164</v>
      </c>
      <c r="H1381" s="219">
        <v>24</v>
      </c>
      <c r="I1381" s="220"/>
      <c r="J1381" s="221">
        <f>ROUND(I1381*H1381,2)</f>
        <v>0</v>
      </c>
      <c r="K1381" s="222"/>
      <c r="L1381" s="44"/>
      <c r="M1381" s="223" t="s">
        <v>1</v>
      </c>
      <c r="N1381" s="224" t="s">
        <v>39</v>
      </c>
      <c r="O1381" s="91"/>
      <c r="P1381" s="225">
        <f>O1381*H1381</f>
        <v>0</v>
      </c>
      <c r="Q1381" s="225">
        <v>0</v>
      </c>
      <c r="R1381" s="225">
        <f>Q1381*H1381</f>
        <v>0</v>
      </c>
      <c r="S1381" s="225">
        <v>0.024</v>
      </c>
      <c r="T1381" s="226">
        <f>S1381*H1381</f>
        <v>0.57600000000000007</v>
      </c>
      <c r="U1381" s="38"/>
      <c r="V1381" s="38"/>
      <c r="W1381" s="38"/>
      <c r="X1381" s="38"/>
      <c r="Y1381" s="38"/>
      <c r="Z1381" s="38"/>
      <c r="AA1381" s="38"/>
      <c r="AB1381" s="38"/>
      <c r="AC1381" s="38"/>
      <c r="AD1381" s="38"/>
      <c r="AE1381" s="38"/>
      <c r="AR1381" s="227" t="s">
        <v>263</v>
      </c>
      <c r="AT1381" s="227" t="s">
        <v>138</v>
      </c>
      <c r="AU1381" s="227" t="s">
        <v>143</v>
      </c>
      <c r="AY1381" s="17" t="s">
        <v>135</v>
      </c>
      <c r="BE1381" s="228">
        <f>IF(N1381="základní",J1381,0)</f>
        <v>0</v>
      </c>
      <c r="BF1381" s="228">
        <f>IF(N1381="snížená",J1381,0)</f>
        <v>0</v>
      </c>
      <c r="BG1381" s="228">
        <f>IF(N1381="zákl. přenesená",J1381,0)</f>
        <v>0</v>
      </c>
      <c r="BH1381" s="228">
        <f>IF(N1381="sníž. přenesená",J1381,0)</f>
        <v>0</v>
      </c>
      <c r="BI1381" s="228">
        <f>IF(N1381="nulová",J1381,0)</f>
        <v>0</v>
      </c>
      <c r="BJ1381" s="17" t="s">
        <v>143</v>
      </c>
      <c r="BK1381" s="228">
        <f>ROUND(I1381*H1381,2)</f>
        <v>0</v>
      </c>
      <c r="BL1381" s="17" t="s">
        <v>263</v>
      </c>
      <c r="BM1381" s="227" t="s">
        <v>1365</v>
      </c>
    </row>
    <row r="1382" s="14" customFormat="1">
      <c r="A1382" s="14"/>
      <c r="B1382" s="240"/>
      <c r="C1382" s="241"/>
      <c r="D1382" s="231" t="s">
        <v>145</v>
      </c>
      <c r="E1382" s="242" t="s">
        <v>1</v>
      </c>
      <c r="F1382" s="243" t="s">
        <v>1366</v>
      </c>
      <c r="G1382" s="241"/>
      <c r="H1382" s="244">
        <v>24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145</v>
      </c>
      <c r="AU1382" s="250" t="s">
        <v>143</v>
      </c>
      <c r="AV1382" s="14" t="s">
        <v>143</v>
      </c>
      <c r="AW1382" s="14" t="s">
        <v>30</v>
      </c>
      <c r="AX1382" s="14" t="s">
        <v>81</v>
      </c>
      <c r="AY1382" s="250" t="s">
        <v>135</v>
      </c>
    </row>
    <row r="1383" s="2" customFormat="1" ht="24.15" customHeight="1">
      <c r="A1383" s="38"/>
      <c r="B1383" s="39"/>
      <c r="C1383" s="215" t="s">
        <v>1367</v>
      </c>
      <c r="D1383" s="215" t="s">
        <v>138</v>
      </c>
      <c r="E1383" s="216" t="s">
        <v>1368</v>
      </c>
      <c r="F1383" s="217" t="s">
        <v>1369</v>
      </c>
      <c r="G1383" s="218" t="s">
        <v>164</v>
      </c>
      <c r="H1383" s="219">
        <v>24</v>
      </c>
      <c r="I1383" s="220"/>
      <c r="J1383" s="221">
        <f>ROUND(I1383*H1383,2)</f>
        <v>0</v>
      </c>
      <c r="K1383" s="222"/>
      <c r="L1383" s="44"/>
      <c r="M1383" s="223" t="s">
        <v>1</v>
      </c>
      <c r="N1383" s="224" t="s">
        <v>39</v>
      </c>
      <c r="O1383" s="91"/>
      <c r="P1383" s="225">
        <f>O1383*H1383</f>
        <v>0</v>
      </c>
      <c r="Q1383" s="225">
        <v>0</v>
      </c>
      <c r="R1383" s="225">
        <f>Q1383*H1383</f>
        <v>0</v>
      </c>
      <c r="S1383" s="225">
        <v>0</v>
      </c>
      <c r="T1383" s="226">
        <f>S1383*H1383</f>
        <v>0</v>
      </c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  <c r="AE1383" s="38"/>
      <c r="AR1383" s="227" t="s">
        <v>263</v>
      </c>
      <c r="AT1383" s="227" t="s">
        <v>138</v>
      </c>
      <c r="AU1383" s="227" t="s">
        <v>143</v>
      </c>
      <c r="AY1383" s="17" t="s">
        <v>135</v>
      </c>
      <c r="BE1383" s="228">
        <f>IF(N1383="základní",J1383,0)</f>
        <v>0</v>
      </c>
      <c r="BF1383" s="228">
        <f>IF(N1383="snížená",J1383,0)</f>
        <v>0</v>
      </c>
      <c r="BG1383" s="228">
        <f>IF(N1383="zákl. přenesená",J1383,0)</f>
        <v>0</v>
      </c>
      <c r="BH1383" s="228">
        <f>IF(N1383="sníž. přenesená",J1383,0)</f>
        <v>0</v>
      </c>
      <c r="BI1383" s="228">
        <f>IF(N1383="nulová",J1383,0)</f>
        <v>0</v>
      </c>
      <c r="BJ1383" s="17" t="s">
        <v>143</v>
      </c>
      <c r="BK1383" s="228">
        <f>ROUND(I1383*H1383,2)</f>
        <v>0</v>
      </c>
      <c r="BL1383" s="17" t="s">
        <v>263</v>
      </c>
      <c r="BM1383" s="227" t="s">
        <v>1370</v>
      </c>
    </row>
    <row r="1384" s="13" customFormat="1">
      <c r="A1384" s="13"/>
      <c r="B1384" s="229"/>
      <c r="C1384" s="230"/>
      <c r="D1384" s="231" t="s">
        <v>145</v>
      </c>
      <c r="E1384" s="232" t="s">
        <v>1</v>
      </c>
      <c r="F1384" s="233" t="s">
        <v>1371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145</v>
      </c>
      <c r="AU1384" s="239" t="s">
        <v>143</v>
      </c>
      <c r="AV1384" s="13" t="s">
        <v>81</v>
      </c>
      <c r="AW1384" s="13" t="s">
        <v>30</v>
      </c>
      <c r="AX1384" s="13" t="s">
        <v>73</v>
      </c>
      <c r="AY1384" s="239" t="s">
        <v>135</v>
      </c>
    </row>
    <row r="1385" s="14" customFormat="1">
      <c r="A1385" s="14"/>
      <c r="B1385" s="240"/>
      <c r="C1385" s="241"/>
      <c r="D1385" s="231" t="s">
        <v>145</v>
      </c>
      <c r="E1385" s="242" t="s">
        <v>1</v>
      </c>
      <c r="F1385" s="243" t="s">
        <v>142</v>
      </c>
      <c r="G1385" s="241"/>
      <c r="H1385" s="244">
        <v>4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145</v>
      </c>
      <c r="AU1385" s="250" t="s">
        <v>143</v>
      </c>
      <c r="AV1385" s="14" t="s">
        <v>143</v>
      </c>
      <c r="AW1385" s="14" t="s">
        <v>30</v>
      </c>
      <c r="AX1385" s="14" t="s">
        <v>73</v>
      </c>
      <c r="AY1385" s="250" t="s">
        <v>135</v>
      </c>
    </row>
    <row r="1386" s="13" customFormat="1">
      <c r="A1386" s="13"/>
      <c r="B1386" s="229"/>
      <c r="C1386" s="230"/>
      <c r="D1386" s="231" t="s">
        <v>145</v>
      </c>
      <c r="E1386" s="232" t="s">
        <v>1</v>
      </c>
      <c r="F1386" s="233" t="s">
        <v>1372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145</v>
      </c>
      <c r="AU1386" s="239" t="s">
        <v>143</v>
      </c>
      <c r="AV1386" s="13" t="s">
        <v>81</v>
      </c>
      <c r="AW1386" s="13" t="s">
        <v>30</v>
      </c>
      <c r="AX1386" s="13" t="s">
        <v>73</v>
      </c>
      <c r="AY1386" s="239" t="s">
        <v>135</v>
      </c>
    </row>
    <row r="1387" s="14" customFormat="1">
      <c r="A1387" s="14"/>
      <c r="B1387" s="240"/>
      <c r="C1387" s="241"/>
      <c r="D1387" s="231" t="s">
        <v>145</v>
      </c>
      <c r="E1387" s="242" t="s">
        <v>1</v>
      </c>
      <c r="F1387" s="243" t="s">
        <v>81</v>
      </c>
      <c r="G1387" s="241"/>
      <c r="H1387" s="244">
        <v>1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145</v>
      </c>
      <c r="AU1387" s="250" t="s">
        <v>143</v>
      </c>
      <c r="AV1387" s="14" t="s">
        <v>143</v>
      </c>
      <c r="AW1387" s="14" t="s">
        <v>30</v>
      </c>
      <c r="AX1387" s="14" t="s">
        <v>73</v>
      </c>
      <c r="AY1387" s="250" t="s">
        <v>135</v>
      </c>
    </row>
    <row r="1388" s="13" customFormat="1">
      <c r="A1388" s="13"/>
      <c r="B1388" s="229"/>
      <c r="C1388" s="230"/>
      <c r="D1388" s="231" t="s">
        <v>145</v>
      </c>
      <c r="E1388" s="232" t="s">
        <v>1</v>
      </c>
      <c r="F1388" s="233" t="s">
        <v>174</v>
      </c>
      <c r="G1388" s="230"/>
      <c r="H1388" s="232" t="s">
        <v>1</v>
      </c>
      <c r="I1388" s="234"/>
      <c r="J1388" s="230"/>
      <c r="K1388" s="230"/>
      <c r="L1388" s="235"/>
      <c r="M1388" s="236"/>
      <c r="N1388" s="237"/>
      <c r="O1388" s="237"/>
      <c r="P1388" s="237"/>
      <c r="Q1388" s="237"/>
      <c r="R1388" s="237"/>
      <c r="S1388" s="237"/>
      <c r="T1388" s="23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9" t="s">
        <v>145</v>
      </c>
      <c r="AU1388" s="239" t="s">
        <v>143</v>
      </c>
      <c r="AV1388" s="13" t="s">
        <v>81</v>
      </c>
      <c r="AW1388" s="13" t="s">
        <v>30</v>
      </c>
      <c r="AX1388" s="13" t="s">
        <v>73</v>
      </c>
      <c r="AY1388" s="239" t="s">
        <v>135</v>
      </c>
    </row>
    <row r="1389" s="14" customFormat="1">
      <c r="A1389" s="14"/>
      <c r="B1389" s="240"/>
      <c r="C1389" s="241"/>
      <c r="D1389" s="231" t="s">
        <v>145</v>
      </c>
      <c r="E1389" s="242" t="s">
        <v>1</v>
      </c>
      <c r="F1389" s="243" t="s">
        <v>154</v>
      </c>
      <c r="G1389" s="241"/>
      <c r="H1389" s="244">
        <v>5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145</v>
      </c>
      <c r="AU1389" s="250" t="s">
        <v>143</v>
      </c>
      <c r="AV1389" s="14" t="s">
        <v>143</v>
      </c>
      <c r="AW1389" s="14" t="s">
        <v>30</v>
      </c>
      <c r="AX1389" s="14" t="s">
        <v>73</v>
      </c>
      <c r="AY1389" s="250" t="s">
        <v>135</v>
      </c>
    </row>
    <row r="1390" s="13" customFormat="1">
      <c r="A1390" s="13"/>
      <c r="B1390" s="229"/>
      <c r="C1390" s="230"/>
      <c r="D1390" s="231" t="s">
        <v>145</v>
      </c>
      <c r="E1390" s="232" t="s">
        <v>1</v>
      </c>
      <c r="F1390" s="233" t="s">
        <v>182</v>
      </c>
      <c r="G1390" s="230"/>
      <c r="H1390" s="232" t="s">
        <v>1</v>
      </c>
      <c r="I1390" s="234"/>
      <c r="J1390" s="230"/>
      <c r="K1390" s="230"/>
      <c r="L1390" s="235"/>
      <c r="M1390" s="236"/>
      <c r="N1390" s="237"/>
      <c r="O1390" s="237"/>
      <c r="P1390" s="237"/>
      <c r="Q1390" s="237"/>
      <c r="R1390" s="237"/>
      <c r="S1390" s="237"/>
      <c r="T1390" s="238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39" t="s">
        <v>145</v>
      </c>
      <c r="AU1390" s="239" t="s">
        <v>143</v>
      </c>
      <c r="AV1390" s="13" t="s">
        <v>81</v>
      </c>
      <c r="AW1390" s="13" t="s">
        <v>30</v>
      </c>
      <c r="AX1390" s="13" t="s">
        <v>73</v>
      </c>
      <c r="AY1390" s="239" t="s">
        <v>135</v>
      </c>
    </row>
    <row r="1391" s="14" customFormat="1">
      <c r="A1391" s="14"/>
      <c r="B1391" s="240"/>
      <c r="C1391" s="241"/>
      <c r="D1391" s="231" t="s">
        <v>145</v>
      </c>
      <c r="E1391" s="242" t="s">
        <v>1</v>
      </c>
      <c r="F1391" s="243" t="s">
        <v>143</v>
      </c>
      <c r="G1391" s="241"/>
      <c r="H1391" s="244">
        <v>2</v>
      </c>
      <c r="I1391" s="245"/>
      <c r="J1391" s="241"/>
      <c r="K1391" s="241"/>
      <c r="L1391" s="246"/>
      <c r="M1391" s="247"/>
      <c r="N1391" s="248"/>
      <c r="O1391" s="248"/>
      <c r="P1391" s="248"/>
      <c r="Q1391" s="248"/>
      <c r="R1391" s="248"/>
      <c r="S1391" s="248"/>
      <c r="T1391" s="249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0" t="s">
        <v>145</v>
      </c>
      <c r="AU1391" s="250" t="s">
        <v>143</v>
      </c>
      <c r="AV1391" s="14" t="s">
        <v>143</v>
      </c>
      <c r="AW1391" s="14" t="s">
        <v>30</v>
      </c>
      <c r="AX1391" s="14" t="s">
        <v>73</v>
      </c>
      <c r="AY1391" s="250" t="s">
        <v>135</v>
      </c>
    </row>
    <row r="1392" s="13" customFormat="1">
      <c r="A1392" s="13"/>
      <c r="B1392" s="229"/>
      <c r="C1392" s="230"/>
      <c r="D1392" s="231" t="s">
        <v>145</v>
      </c>
      <c r="E1392" s="232" t="s">
        <v>1</v>
      </c>
      <c r="F1392" s="233" t="s">
        <v>184</v>
      </c>
      <c r="G1392" s="230"/>
      <c r="H1392" s="232" t="s">
        <v>1</v>
      </c>
      <c r="I1392" s="234"/>
      <c r="J1392" s="230"/>
      <c r="K1392" s="230"/>
      <c r="L1392" s="235"/>
      <c r="M1392" s="236"/>
      <c r="N1392" s="237"/>
      <c r="O1392" s="237"/>
      <c r="P1392" s="237"/>
      <c r="Q1392" s="237"/>
      <c r="R1392" s="237"/>
      <c r="S1392" s="237"/>
      <c r="T1392" s="238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9" t="s">
        <v>145</v>
      </c>
      <c r="AU1392" s="239" t="s">
        <v>143</v>
      </c>
      <c r="AV1392" s="13" t="s">
        <v>81</v>
      </c>
      <c r="AW1392" s="13" t="s">
        <v>30</v>
      </c>
      <c r="AX1392" s="13" t="s">
        <v>73</v>
      </c>
      <c r="AY1392" s="239" t="s">
        <v>135</v>
      </c>
    </row>
    <row r="1393" s="14" customFormat="1">
      <c r="A1393" s="14"/>
      <c r="B1393" s="240"/>
      <c r="C1393" s="241"/>
      <c r="D1393" s="231" t="s">
        <v>145</v>
      </c>
      <c r="E1393" s="242" t="s">
        <v>1</v>
      </c>
      <c r="F1393" s="243" t="s">
        <v>143</v>
      </c>
      <c r="G1393" s="241"/>
      <c r="H1393" s="244">
        <v>2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145</v>
      </c>
      <c r="AU1393" s="250" t="s">
        <v>143</v>
      </c>
      <c r="AV1393" s="14" t="s">
        <v>143</v>
      </c>
      <c r="AW1393" s="14" t="s">
        <v>30</v>
      </c>
      <c r="AX1393" s="14" t="s">
        <v>73</v>
      </c>
      <c r="AY1393" s="250" t="s">
        <v>135</v>
      </c>
    </row>
    <row r="1394" s="13" customFormat="1">
      <c r="A1394" s="13"/>
      <c r="B1394" s="229"/>
      <c r="C1394" s="230"/>
      <c r="D1394" s="231" t="s">
        <v>145</v>
      </c>
      <c r="E1394" s="232" t="s">
        <v>1</v>
      </c>
      <c r="F1394" s="233" t="s">
        <v>186</v>
      </c>
      <c r="G1394" s="230"/>
      <c r="H1394" s="232" t="s">
        <v>1</v>
      </c>
      <c r="I1394" s="234"/>
      <c r="J1394" s="230"/>
      <c r="K1394" s="230"/>
      <c r="L1394" s="235"/>
      <c r="M1394" s="236"/>
      <c r="N1394" s="237"/>
      <c r="O1394" s="237"/>
      <c r="P1394" s="237"/>
      <c r="Q1394" s="237"/>
      <c r="R1394" s="237"/>
      <c r="S1394" s="237"/>
      <c r="T1394" s="238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39" t="s">
        <v>145</v>
      </c>
      <c r="AU1394" s="239" t="s">
        <v>143</v>
      </c>
      <c r="AV1394" s="13" t="s">
        <v>81</v>
      </c>
      <c r="AW1394" s="13" t="s">
        <v>30</v>
      </c>
      <c r="AX1394" s="13" t="s">
        <v>73</v>
      </c>
      <c r="AY1394" s="239" t="s">
        <v>135</v>
      </c>
    </row>
    <row r="1395" s="14" customFormat="1">
      <c r="A1395" s="14"/>
      <c r="B1395" s="240"/>
      <c r="C1395" s="241"/>
      <c r="D1395" s="231" t="s">
        <v>145</v>
      </c>
      <c r="E1395" s="242" t="s">
        <v>1</v>
      </c>
      <c r="F1395" s="243" t="s">
        <v>161</v>
      </c>
      <c r="G1395" s="241"/>
      <c r="H1395" s="244">
        <v>6</v>
      </c>
      <c r="I1395" s="245"/>
      <c r="J1395" s="241"/>
      <c r="K1395" s="241"/>
      <c r="L1395" s="246"/>
      <c r="M1395" s="247"/>
      <c r="N1395" s="248"/>
      <c r="O1395" s="248"/>
      <c r="P1395" s="248"/>
      <c r="Q1395" s="248"/>
      <c r="R1395" s="248"/>
      <c r="S1395" s="248"/>
      <c r="T1395" s="249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0" t="s">
        <v>145</v>
      </c>
      <c r="AU1395" s="250" t="s">
        <v>143</v>
      </c>
      <c r="AV1395" s="14" t="s">
        <v>143</v>
      </c>
      <c r="AW1395" s="14" t="s">
        <v>30</v>
      </c>
      <c r="AX1395" s="14" t="s">
        <v>73</v>
      </c>
      <c r="AY1395" s="250" t="s">
        <v>135</v>
      </c>
    </row>
    <row r="1396" s="13" customFormat="1">
      <c r="A1396" s="13"/>
      <c r="B1396" s="229"/>
      <c r="C1396" s="230"/>
      <c r="D1396" s="231" t="s">
        <v>145</v>
      </c>
      <c r="E1396" s="232" t="s">
        <v>1</v>
      </c>
      <c r="F1396" s="233" t="s">
        <v>188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145</v>
      </c>
      <c r="AU1396" s="239" t="s">
        <v>143</v>
      </c>
      <c r="AV1396" s="13" t="s">
        <v>81</v>
      </c>
      <c r="AW1396" s="13" t="s">
        <v>30</v>
      </c>
      <c r="AX1396" s="13" t="s">
        <v>73</v>
      </c>
      <c r="AY1396" s="239" t="s">
        <v>135</v>
      </c>
    </row>
    <row r="1397" s="14" customFormat="1">
      <c r="A1397" s="14"/>
      <c r="B1397" s="240"/>
      <c r="C1397" s="241"/>
      <c r="D1397" s="231" t="s">
        <v>145</v>
      </c>
      <c r="E1397" s="242" t="s">
        <v>1</v>
      </c>
      <c r="F1397" s="243" t="s">
        <v>142</v>
      </c>
      <c r="G1397" s="241"/>
      <c r="H1397" s="244">
        <v>4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145</v>
      </c>
      <c r="AU1397" s="250" t="s">
        <v>143</v>
      </c>
      <c r="AV1397" s="14" t="s">
        <v>143</v>
      </c>
      <c r="AW1397" s="14" t="s">
        <v>30</v>
      </c>
      <c r="AX1397" s="14" t="s">
        <v>73</v>
      </c>
      <c r="AY1397" s="250" t="s">
        <v>135</v>
      </c>
    </row>
    <row r="1398" s="15" customFormat="1">
      <c r="A1398" s="15"/>
      <c r="B1398" s="251"/>
      <c r="C1398" s="252"/>
      <c r="D1398" s="231" t="s">
        <v>145</v>
      </c>
      <c r="E1398" s="253" t="s">
        <v>1</v>
      </c>
      <c r="F1398" s="254" t="s">
        <v>153</v>
      </c>
      <c r="G1398" s="252"/>
      <c r="H1398" s="255">
        <v>24</v>
      </c>
      <c r="I1398" s="256"/>
      <c r="J1398" s="252"/>
      <c r="K1398" s="252"/>
      <c r="L1398" s="257"/>
      <c r="M1398" s="258"/>
      <c r="N1398" s="259"/>
      <c r="O1398" s="259"/>
      <c r="P1398" s="259"/>
      <c r="Q1398" s="259"/>
      <c r="R1398" s="259"/>
      <c r="S1398" s="259"/>
      <c r="T1398" s="260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61" t="s">
        <v>145</v>
      </c>
      <c r="AU1398" s="261" t="s">
        <v>143</v>
      </c>
      <c r="AV1398" s="15" t="s">
        <v>142</v>
      </c>
      <c r="AW1398" s="15" t="s">
        <v>30</v>
      </c>
      <c r="AX1398" s="15" t="s">
        <v>81</v>
      </c>
      <c r="AY1398" s="261" t="s">
        <v>135</v>
      </c>
    </row>
    <row r="1399" s="2" customFormat="1" ht="24.15" customHeight="1">
      <c r="A1399" s="38"/>
      <c r="B1399" s="39"/>
      <c r="C1399" s="215" t="s">
        <v>1373</v>
      </c>
      <c r="D1399" s="215" t="s">
        <v>138</v>
      </c>
      <c r="E1399" s="216" t="s">
        <v>1374</v>
      </c>
      <c r="F1399" s="217" t="s">
        <v>1375</v>
      </c>
      <c r="G1399" s="218" t="s">
        <v>164</v>
      </c>
      <c r="H1399" s="219">
        <v>8</v>
      </c>
      <c r="I1399" s="220"/>
      <c r="J1399" s="221">
        <f>ROUND(I1399*H1399,2)</f>
        <v>0</v>
      </c>
      <c r="K1399" s="222"/>
      <c r="L1399" s="44"/>
      <c r="M1399" s="223" t="s">
        <v>1</v>
      </c>
      <c r="N1399" s="224" t="s">
        <v>39</v>
      </c>
      <c r="O1399" s="91"/>
      <c r="P1399" s="225">
        <f>O1399*H1399</f>
        <v>0</v>
      </c>
      <c r="Q1399" s="225">
        <v>0</v>
      </c>
      <c r="R1399" s="225">
        <f>Q1399*H1399</f>
        <v>0</v>
      </c>
      <c r="S1399" s="225">
        <v>0</v>
      </c>
      <c r="T1399" s="226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27" t="s">
        <v>263</v>
      </c>
      <c r="AT1399" s="227" t="s">
        <v>138</v>
      </c>
      <c r="AU1399" s="227" t="s">
        <v>143</v>
      </c>
      <c r="AY1399" s="17" t="s">
        <v>135</v>
      </c>
      <c r="BE1399" s="228">
        <f>IF(N1399="základní",J1399,0)</f>
        <v>0</v>
      </c>
      <c r="BF1399" s="228">
        <f>IF(N1399="snížená",J1399,0)</f>
        <v>0</v>
      </c>
      <c r="BG1399" s="228">
        <f>IF(N1399="zákl. přenesená",J1399,0)</f>
        <v>0</v>
      </c>
      <c r="BH1399" s="228">
        <f>IF(N1399="sníž. přenesená",J1399,0)</f>
        <v>0</v>
      </c>
      <c r="BI1399" s="228">
        <f>IF(N1399="nulová",J1399,0)</f>
        <v>0</v>
      </c>
      <c r="BJ1399" s="17" t="s">
        <v>143</v>
      </c>
      <c r="BK1399" s="228">
        <f>ROUND(I1399*H1399,2)</f>
        <v>0</v>
      </c>
      <c r="BL1399" s="17" t="s">
        <v>263</v>
      </c>
      <c r="BM1399" s="227" t="s">
        <v>1376</v>
      </c>
    </row>
    <row r="1400" s="14" customFormat="1">
      <c r="A1400" s="14"/>
      <c r="B1400" s="240"/>
      <c r="C1400" s="241"/>
      <c r="D1400" s="231" t="s">
        <v>145</v>
      </c>
      <c r="E1400" s="242" t="s">
        <v>1</v>
      </c>
      <c r="F1400" s="243" t="s">
        <v>1377</v>
      </c>
      <c r="G1400" s="241"/>
      <c r="H1400" s="244">
        <v>8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0" t="s">
        <v>145</v>
      </c>
      <c r="AU1400" s="250" t="s">
        <v>143</v>
      </c>
      <c r="AV1400" s="14" t="s">
        <v>143</v>
      </c>
      <c r="AW1400" s="14" t="s">
        <v>30</v>
      </c>
      <c r="AX1400" s="14" t="s">
        <v>81</v>
      </c>
      <c r="AY1400" s="250" t="s">
        <v>135</v>
      </c>
    </row>
    <row r="1401" s="2" customFormat="1" ht="24.15" customHeight="1">
      <c r="A1401" s="38"/>
      <c r="B1401" s="39"/>
      <c r="C1401" s="262" t="s">
        <v>1378</v>
      </c>
      <c r="D1401" s="262" t="s">
        <v>413</v>
      </c>
      <c r="E1401" s="263" t="s">
        <v>1379</v>
      </c>
      <c r="F1401" s="264" t="s">
        <v>1380</v>
      </c>
      <c r="G1401" s="265" t="s">
        <v>164</v>
      </c>
      <c r="H1401" s="266">
        <v>5</v>
      </c>
      <c r="I1401" s="267"/>
      <c r="J1401" s="268">
        <f>ROUND(I1401*H1401,2)</f>
        <v>0</v>
      </c>
      <c r="K1401" s="269"/>
      <c r="L1401" s="270"/>
      <c r="M1401" s="271" t="s">
        <v>1</v>
      </c>
      <c r="N1401" s="272" t="s">
        <v>39</v>
      </c>
      <c r="O1401" s="91"/>
      <c r="P1401" s="225">
        <f>O1401*H1401</f>
        <v>0</v>
      </c>
      <c r="Q1401" s="225">
        <v>0.00108</v>
      </c>
      <c r="R1401" s="225">
        <f>Q1401*H1401</f>
        <v>0.0054000000000000003</v>
      </c>
      <c r="S1401" s="225">
        <v>0</v>
      </c>
      <c r="T1401" s="226">
        <f>S1401*H1401</f>
        <v>0</v>
      </c>
      <c r="U1401" s="38"/>
      <c r="V1401" s="38"/>
      <c r="W1401" s="38"/>
      <c r="X1401" s="38"/>
      <c r="Y1401" s="38"/>
      <c r="Z1401" s="38"/>
      <c r="AA1401" s="38"/>
      <c r="AB1401" s="38"/>
      <c r="AC1401" s="38"/>
      <c r="AD1401" s="38"/>
      <c r="AE1401" s="38"/>
      <c r="AR1401" s="227" t="s">
        <v>347</v>
      </c>
      <c r="AT1401" s="227" t="s">
        <v>413</v>
      </c>
      <c r="AU1401" s="227" t="s">
        <v>143</v>
      </c>
      <c r="AY1401" s="17" t="s">
        <v>135</v>
      </c>
      <c r="BE1401" s="228">
        <f>IF(N1401="základní",J1401,0)</f>
        <v>0</v>
      </c>
      <c r="BF1401" s="228">
        <f>IF(N1401="snížená",J1401,0)</f>
        <v>0</v>
      </c>
      <c r="BG1401" s="228">
        <f>IF(N1401="zákl. přenesená",J1401,0)</f>
        <v>0</v>
      </c>
      <c r="BH1401" s="228">
        <f>IF(N1401="sníž. přenesená",J1401,0)</f>
        <v>0</v>
      </c>
      <c r="BI1401" s="228">
        <f>IF(N1401="nulová",J1401,0)</f>
        <v>0</v>
      </c>
      <c r="BJ1401" s="17" t="s">
        <v>143</v>
      </c>
      <c r="BK1401" s="228">
        <f>ROUND(I1401*H1401,2)</f>
        <v>0</v>
      </c>
      <c r="BL1401" s="17" t="s">
        <v>263</v>
      </c>
      <c r="BM1401" s="227" t="s">
        <v>1381</v>
      </c>
    </row>
    <row r="1402" s="14" customFormat="1">
      <c r="A1402" s="14"/>
      <c r="B1402" s="240"/>
      <c r="C1402" s="241"/>
      <c r="D1402" s="231" t="s">
        <v>145</v>
      </c>
      <c r="E1402" s="242" t="s">
        <v>1</v>
      </c>
      <c r="F1402" s="243" t="s">
        <v>154</v>
      </c>
      <c r="G1402" s="241"/>
      <c r="H1402" s="244">
        <v>5</v>
      </c>
      <c r="I1402" s="245"/>
      <c r="J1402" s="241"/>
      <c r="K1402" s="241"/>
      <c r="L1402" s="246"/>
      <c r="M1402" s="247"/>
      <c r="N1402" s="248"/>
      <c r="O1402" s="248"/>
      <c r="P1402" s="248"/>
      <c r="Q1402" s="248"/>
      <c r="R1402" s="248"/>
      <c r="S1402" s="248"/>
      <c r="T1402" s="249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50" t="s">
        <v>145</v>
      </c>
      <c r="AU1402" s="250" t="s">
        <v>143</v>
      </c>
      <c r="AV1402" s="14" t="s">
        <v>143</v>
      </c>
      <c r="AW1402" s="14" t="s">
        <v>30</v>
      </c>
      <c r="AX1402" s="14" t="s">
        <v>81</v>
      </c>
      <c r="AY1402" s="250" t="s">
        <v>135</v>
      </c>
    </row>
    <row r="1403" s="2" customFormat="1" ht="24.15" customHeight="1">
      <c r="A1403" s="38"/>
      <c r="B1403" s="39"/>
      <c r="C1403" s="262" t="s">
        <v>1382</v>
      </c>
      <c r="D1403" s="262" t="s">
        <v>413</v>
      </c>
      <c r="E1403" s="263" t="s">
        <v>1383</v>
      </c>
      <c r="F1403" s="264" t="s">
        <v>1384</v>
      </c>
      <c r="G1403" s="265" t="s">
        <v>164</v>
      </c>
      <c r="H1403" s="266">
        <v>3</v>
      </c>
      <c r="I1403" s="267"/>
      <c r="J1403" s="268">
        <f>ROUND(I1403*H1403,2)</f>
        <v>0</v>
      </c>
      <c r="K1403" s="269"/>
      <c r="L1403" s="270"/>
      <c r="M1403" s="271" t="s">
        <v>1</v>
      </c>
      <c r="N1403" s="272" t="s">
        <v>39</v>
      </c>
      <c r="O1403" s="91"/>
      <c r="P1403" s="225">
        <f>O1403*H1403</f>
        <v>0</v>
      </c>
      <c r="Q1403" s="225">
        <v>0.00139</v>
      </c>
      <c r="R1403" s="225">
        <f>Q1403*H1403</f>
        <v>0.0041700000000000001</v>
      </c>
      <c r="S1403" s="225">
        <v>0</v>
      </c>
      <c r="T1403" s="226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27" t="s">
        <v>347</v>
      </c>
      <c r="AT1403" s="227" t="s">
        <v>413</v>
      </c>
      <c r="AU1403" s="227" t="s">
        <v>143</v>
      </c>
      <c r="AY1403" s="17" t="s">
        <v>135</v>
      </c>
      <c r="BE1403" s="228">
        <f>IF(N1403="základní",J1403,0)</f>
        <v>0</v>
      </c>
      <c r="BF1403" s="228">
        <f>IF(N1403="snížená",J1403,0)</f>
        <v>0</v>
      </c>
      <c r="BG1403" s="228">
        <f>IF(N1403="zákl. přenesená",J1403,0)</f>
        <v>0</v>
      </c>
      <c r="BH1403" s="228">
        <f>IF(N1403="sníž. přenesená",J1403,0)</f>
        <v>0</v>
      </c>
      <c r="BI1403" s="228">
        <f>IF(N1403="nulová",J1403,0)</f>
        <v>0</v>
      </c>
      <c r="BJ1403" s="17" t="s">
        <v>143</v>
      </c>
      <c r="BK1403" s="228">
        <f>ROUND(I1403*H1403,2)</f>
        <v>0</v>
      </c>
      <c r="BL1403" s="17" t="s">
        <v>263</v>
      </c>
      <c r="BM1403" s="227" t="s">
        <v>1385</v>
      </c>
    </row>
    <row r="1404" s="14" customFormat="1">
      <c r="A1404" s="14"/>
      <c r="B1404" s="240"/>
      <c r="C1404" s="241"/>
      <c r="D1404" s="231" t="s">
        <v>145</v>
      </c>
      <c r="E1404" s="242" t="s">
        <v>1</v>
      </c>
      <c r="F1404" s="243" t="s">
        <v>136</v>
      </c>
      <c r="G1404" s="241"/>
      <c r="H1404" s="244">
        <v>3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0" t="s">
        <v>145</v>
      </c>
      <c r="AU1404" s="250" t="s">
        <v>143</v>
      </c>
      <c r="AV1404" s="14" t="s">
        <v>143</v>
      </c>
      <c r="AW1404" s="14" t="s">
        <v>30</v>
      </c>
      <c r="AX1404" s="14" t="s">
        <v>81</v>
      </c>
      <c r="AY1404" s="250" t="s">
        <v>135</v>
      </c>
    </row>
    <row r="1405" s="2" customFormat="1" ht="24.15" customHeight="1">
      <c r="A1405" s="38"/>
      <c r="B1405" s="39"/>
      <c r="C1405" s="215" t="s">
        <v>1386</v>
      </c>
      <c r="D1405" s="215" t="s">
        <v>138</v>
      </c>
      <c r="E1405" s="216" t="s">
        <v>1387</v>
      </c>
      <c r="F1405" s="217" t="s">
        <v>1388</v>
      </c>
      <c r="G1405" s="218" t="s">
        <v>164</v>
      </c>
      <c r="H1405" s="219">
        <v>1</v>
      </c>
      <c r="I1405" s="220"/>
      <c r="J1405" s="221">
        <f>ROUND(I1405*H1405,2)</f>
        <v>0</v>
      </c>
      <c r="K1405" s="222"/>
      <c r="L1405" s="44"/>
      <c r="M1405" s="223" t="s">
        <v>1</v>
      </c>
      <c r="N1405" s="224" t="s">
        <v>39</v>
      </c>
      <c r="O1405" s="91"/>
      <c r="P1405" s="225">
        <f>O1405*H1405</f>
        <v>0</v>
      </c>
      <c r="Q1405" s="225">
        <v>0</v>
      </c>
      <c r="R1405" s="225">
        <f>Q1405*H1405</f>
        <v>0</v>
      </c>
      <c r="S1405" s="225">
        <v>0</v>
      </c>
      <c r="T1405" s="226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27" t="s">
        <v>263</v>
      </c>
      <c r="AT1405" s="227" t="s">
        <v>138</v>
      </c>
      <c r="AU1405" s="227" t="s">
        <v>143</v>
      </c>
      <c r="AY1405" s="17" t="s">
        <v>135</v>
      </c>
      <c r="BE1405" s="228">
        <f>IF(N1405="základní",J1405,0)</f>
        <v>0</v>
      </c>
      <c r="BF1405" s="228">
        <f>IF(N1405="snížená",J1405,0)</f>
        <v>0</v>
      </c>
      <c r="BG1405" s="228">
        <f>IF(N1405="zákl. přenesená",J1405,0)</f>
        <v>0</v>
      </c>
      <c r="BH1405" s="228">
        <f>IF(N1405="sníž. přenesená",J1405,0)</f>
        <v>0</v>
      </c>
      <c r="BI1405" s="228">
        <f>IF(N1405="nulová",J1405,0)</f>
        <v>0</v>
      </c>
      <c r="BJ1405" s="17" t="s">
        <v>143</v>
      </c>
      <c r="BK1405" s="228">
        <f>ROUND(I1405*H1405,2)</f>
        <v>0</v>
      </c>
      <c r="BL1405" s="17" t="s">
        <v>263</v>
      </c>
      <c r="BM1405" s="227" t="s">
        <v>1389</v>
      </c>
    </row>
    <row r="1406" s="13" customFormat="1">
      <c r="A1406" s="13"/>
      <c r="B1406" s="229"/>
      <c r="C1406" s="230"/>
      <c r="D1406" s="231" t="s">
        <v>145</v>
      </c>
      <c r="E1406" s="232" t="s">
        <v>1</v>
      </c>
      <c r="F1406" s="233" t="s">
        <v>1390</v>
      </c>
      <c r="G1406" s="230"/>
      <c r="H1406" s="232" t="s">
        <v>1</v>
      </c>
      <c r="I1406" s="234"/>
      <c r="J1406" s="230"/>
      <c r="K1406" s="230"/>
      <c r="L1406" s="235"/>
      <c r="M1406" s="236"/>
      <c r="N1406" s="237"/>
      <c r="O1406" s="237"/>
      <c r="P1406" s="237"/>
      <c r="Q1406" s="237"/>
      <c r="R1406" s="237"/>
      <c r="S1406" s="237"/>
      <c r="T1406" s="23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9" t="s">
        <v>145</v>
      </c>
      <c r="AU1406" s="239" t="s">
        <v>143</v>
      </c>
      <c r="AV1406" s="13" t="s">
        <v>81</v>
      </c>
      <c r="AW1406" s="13" t="s">
        <v>30</v>
      </c>
      <c r="AX1406" s="13" t="s">
        <v>73</v>
      </c>
      <c r="AY1406" s="239" t="s">
        <v>135</v>
      </c>
    </row>
    <row r="1407" s="14" customFormat="1">
      <c r="A1407" s="14"/>
      <c r="B1407" s="240"/>
      <c r="C1407" s="241"/>
      <c r="D1407" s="231" t="s">
        <v>145</v>
      </c>
      <c r="E1407" s="242" t="s">
        <v>1</v>
      </c>
      <c r="F1407" s="243" t="s">
        <v>81</v>
      </c>
      <c r="G1407" s="241"/>
      <c r="H1407" s="244">
        <v>1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145</v>
      </c>
      <c r="AU1407" s="250" t="s">
        <v>143</v>
      </c>
      <c r="AV1407" s="14" t="s">
        <v>143</v>
      </c>
      <c r="AW1407" s="14" t="s">
        <v>30</v>
      </c>
      <c r="AX1407" s="14" t="s">
        <v>73</v>
      </c>
      <c r="AY1407" s="250" t="s">
        <v>135</v>
      </c>
    </row>
    <row r="1408" s="15" customFormat="1">
      <c r="A1408" s="15"/>
      <c r="B1408" s="251"/>
      <c r="C1408" s="252"/>
      <c r="D1408" s="231" t="s">
        <v>145</v>
      </c>
      <c r="E1408" s="253" t="s">
        <v>1</v>
      </c>
      <c r="F1408" s="254" t="s">
        <v>153</v>
      </c>
      <c r="G1408" s="252"/>
      <c r="H1408" s="255">
        <v>1</v>
      </c>
      <c r="I1408" s="256"/>
      <c r="J1408" s="252"/>
      <c r="K1408" s="252"/>
      <c r="L1408" s="257"/>
      <c r="M1408" s="258"/>
      <c r="N1408" s="259"/>
      <c r="O1408" s="259"/>
      <c r="P1408" s="259"/>
      <c r="Q1408" s="259"/>
      <c r="R1408" s="259"/>
      <c r="S1408" s="259"/>
      <c r="T1408" s="260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61" t="s">
        <v>145</v>
      </c>
      <c r="AU1408" s="261" t="s">
        <v>143</v>
      </c>
      <c r="AV1408" s="15" t="s">
        <v>142</v>
      </c>
      <c r="AW1408" s="15" t="s">
        <v>30</v>
      </c>
      <c r="AX1408" s="15" t="s">
        <v>81</v>
      </c>
      <c r="AY1408" s="261" t="s">
        <v>135</v>
      </c>
    </row>
    <row r="1409" s="2" customFormat="1" ht="24.15" customHeight="1">
      <c r="A1409" s="38"/>
      <c r="B1409" s="39"/>
      <c r="C1409" s="262" t="s">
        <v>1391</v>
      </c>
      <c r="D1409" s="262" t="s">
        <v>413</v>
      </c>
      <c r="E1409" s="263" t="s">
        <v>1392</v>
      </c>
      <c r="F1409" s="264" t="s">
        <v>1393</v>
      </c>
      <c r="G1409" s="265" t="s">
        <v>164</v>
      </c>
      <c r="H1409" s="266">
        <v>1</v>
      </c>
      <c r="I1409" s="267"/>
      <c r="J1409" s="268">
        <f>ROUND(I1409*H1409,2)</f>
        <v>0</v>
      </c>
      <c r="K1409" s="269"/>
      <c r="L1409" s="270"/>
      <c r="M1409" s="271" t="s">
        <v>1</v>
      </c>
      <c r="N1409" s="272" t="s">
        <v>39</v>
      </c>
      <c r="O1409" s="91"/>
      <c r="P1409" s="225">
        <f>O1409*H1409</f>
        <v>0</v>
      </c>
      <c r="Q1409" s="225">
        <v>0.0032599999999999999</v>
      </c>
      <c r="R1409" s="225">
        <f>Q1409*H1409</f>
        <v>0.0032599999999999999</v>
      </c>
      <c r="S1409" s="225">
        <v>0</v>
      </c>
      <c r="T1409" s="226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27" t="s">
        <v>347</v>
      </c>
      <c r="AT1409" s="227" t="s">
        <v>413</v>
      </c>
      <c r="AU1409" s="227" t="s">
        <v>143</v>
      </c>
      <c r="AY1409" s="17" t="s">
        <v>135</v>
      </c>
      <c r="BE1409" s="228">
        <f>IF(N1409="základní",J1409,0)</f>
        <v>0</v>
      </c>
      <c r="BF1409" s="228">
        <f>IF(N1409="snížená",J1409,0)</f>
        <v>0</v>
      </c>
      <c r="BG1409" s="228">
        <f>IF(N1409="zákl. přenesená",J1409,0)</f>
        <v>0</v>
      </c>
      <c r="BH1409" s="228">
        <f>IF(N1409="sníž. přenesená",J1409,0)</f>
        <v>0</v>
      </c>
      <c r="BI1409" s="228">
        <f>IF(N1409="nulová",J1409,0)</f>
        <v>0</v>
      </c>
      <c r="BJ1409" s="17" t="s">
        <v>143</v>
      </c>
      <c r="BK1409" s="228">
        <f>ROUND(I1409*H1409,2)</f>
        <v>0</v>
      </c>
      <c r="BL1409" s="17" t="s">
        <v>263</v>
      </c>
      <c r="BM1409" s="227" t="s">
        <v>1394</v>
      </c>
    </row>
    <row r="1410" s="2" customFormat="1" ht="24.15" customHeight="1">
      <c r="A1410" s="38"/>
      <c r="B1410" s="39"/>
      <c r="C1410" s="262" t="s">
        <v>1395</v>
      </c>
      <c r="D1410" s="262" t="s">
        <v>413</v>
      </c>
      <c r="E1410" s="263" t="s">
        <v>1396</v>
      </c>
      <c r="F1410" s="264" t="s">
        <v>1397</v>
      </c>
      <c r="G1410" s="265" t="s">
        <v>164</v>
      </c>
      <c r="H1410" s="266">
        <v>1</v>
      </c>
      <c r="I1410" s="267"/>
      <c r="J1410" s="268">
        <f>ROUND(I1410*H1410,2)</f>
        <v>0</v>
      </c>
      <c r="K1410" s="269"/>
      <c r="L1410" s="270"/>
      <c r="M1410" s="271" t="s">
        <v>1</v>
      </c>
      <c r="N1410" s="272" t="s">
        <v>39</v>
      </c>
      <c r="O1410" s="91"/>
      <c r="P1410" s="225">
        <f>O1410*H1410</f>
        <v>0</v>
      </c>
      <c r="Q1410" s="225">
        <v>0.0039899999999999996</v>
      </c>
      <c r="R1410" s="225">
        <f>Q1410*H1410</f>
        <v>0.0039899999999999996</v>
      </c>
      <c r="S1410" s="225">
        <v>0</v>
      </c>
      <c r="T1410" s="226">
        <f>S1410*H1410</f>
        <v>0</v>
      </c>
      <c r="U1410" s="38"/>
      <c r="V1410" s="38"/>
      <c r="W1410" s="38"/>
      <c r="X1410" s="38"/>
      <c r="Y1410" s="38"/>
      <c r="Z1410" s="38"/>
      <c r="AA1410" s="38"/>
      <c r="AB1410" s="38"/>
      <c r="AC1410" s="38"/>
      <c r="AD1410" s="38"/>
      <c r="AE1410" s="38"/>
      <c r="AR1410" s="227" t="s">
        <v>347</v>
      </c>
      <c r="AT1410" s="227" t="s">
        <v>413</v>
      </c>
      <c r="AU1410" s="227" t="s">
        <v>143</v>
      </c>
      <c r="AY1410" s="17" t="s">
        <v>135</v>
      </c>
      <c r="BE1410" s="228">
        <f>IF(N1410="základní",J1410,0)</f>
        <v>0</v>
      </c>
      <c r="BF1410" s="228">
        <f>IF(N1410="snížená",J1410,0)</f>
        <v>0</v>
      </c>
      <c r="BG1410" s="228">
        <f>IF(N1410="zákl. přenesená",J1410,0)</f>
        <v>0</v>
      </c>
      <c r="BH1410" s="228">
        <f>IF(N1410="sníž. přenesená",J1410,0)</f>
        <v>0</v>
      </c>
      <c r="BI1410" s="228">
        <f>IF(N1410="nulová",J1410,0)</f>
        <v>0</v>
      </c>
      <c r="BJ1410" s="17" t="s">
        <v>143</v>
      </c>
      <c r="BK1410" s="228">
        <f>ROUND(I1410*H1410,2)</f>
        <v>0</v>
      </c>
      <c r="BL1410" s="17" t="s">
        <v>263</v>
      </c>
      <c r="BM1410" s="227" t="s">
        <v>1398</v>
      </c>
    </row>
    <row r="1411" s="2" customFormat="1" ht="16.5" customHeight="1">
      <c r="A1411" s="38"/>
      <c r="B1411" s="39"/>
      <c r="C1411" s="215" t="s">
        <v>1399</v>
      </c>
      <c r="D1411" s="215" t="s">
        <v>138</v>
      </c>
      <c r="E1411" s="216" t="s">
        <v>1400</v>
      </c>
      <c r="F1411" s="217" t="s">
        <v>1401</v>
      </c>
      <c r="G1411" s="218" t="s">
        <v>164</v>
      </c>
      <c r="H1411" s="219">
        <v>1</v>
      </c>
      <c r="I1411" s="220"/>
      <c r="J1411" s="221">
        <f>ROUND(I1411*H1411,2)</f>
        <v>0</v>
      </c>
      <c r="K1411" s="222"/>
      <c r="L1411" s="44"/>
      <c r="M1411" s="223" t="s">
        <v>1</v>
      </c>
      <c r="N1411" s="224" t="s">
        <v>39</v>
      </c>
      <c r="O1411" s="91"/>
      <c r="P1411" s="225">
        <f>O1411*H1411</f>
        <v>0</v>
      </c>
      <c r="Q1411" s="225">
        <v>0</v>
      </c>
      <c r="R1411" s="225">
        <f>Q1411*H1411</f>
        <v>0</v>
      </c>
      <c r="S1411" s="225">
        <v>0</v>
      </c>
      <c r="T1411" s="226">
        <f>S1411*H1411</f>
        <v>0</v>
      </c>
      <c r="U1411" s="38"/>
      <c r="V1411" s="38"/>
      <c r="W1411" s="38"/>
      <c r="X1411" s="38"/>
      <c r="Y1411" s="38"/>
      <c r="Z1411" s="38"/>
      <c r="AA1411" s="38"/>
      <c r="AB1411" s="38"/>
      <c r="AC1411" s="38"/>
      <c r="AD1411" s="38"/>
      <c r="AE1411" s="38"/>
      <c r="AR1411" s="227" t="s">
        <v>263</v>
      </c>
      <c r="AT1411" s="227" t="s">
        <v>138</v>
      </c>
      <c r="AU1411" s="227" t="s">
        <v>143</v>
      </c>
      <c r="AY1411" s="17" t="s">
        <v>135</v>
      </c>
      <c r="BE1411" s="228">
        <f>IF(N1411="základní",J1411,0)</f>
        <v>0</v>
      </c>
      <c r="BF1411" s="228">
        <f>IF(N1411="snížená",J1411,0)</f>
        <v>0</v>
      </c>
      <c r="BG1411" s="228">
        <f>IF(N1411="zákl. přenesená",J1411,0)</f>
        <v>0</v>
      </c>
      <c r="BH1411" s="228">
        <f>IF(N1411="sníž. přenesená",J1411,0)</f>
        <v>0</v>
      </c>
      <c r="BI1411" s="228">
        <f>IF(N1411="nulová",J1411,0)</f>
        <v>0</v>
      </c>
      <c r="BJ1411" s="17" t="s">
        <v>143</v>
      </c>
      <c r="BK1411" s="228">
        <f>ROUND(I1411*H1411,2)</f>
        <v>0</v>
      </c>
      <c r="BL1411" s="17" t="s">
        <v>263</v>
      </c>
      <c r="BM1411" s="227" t="s">
        <v>1402</v>
      </c>
    </row>
    <row r="1412" s="2" customFormat="1" ht="24.15" customHeight="1">
      <c r="A1412" s="38"/>
      <c r="B1412" s="39"/>
      <c r="C1412" s="215" t="s">
        <v>1403</v>
      </c>
      <c r="D1412" s="215" t="s">
        <v>138</v>
      </c>
      <c r="E1412" s="216" t="s">
        <v>1404</v>
      </c>
      <c r="F1412" s="217" t="s">
        <v>1405</v>
      </c>
      <c r="G1412" s="218" t="s">
        <v>164</v>
      </c>
      <c r="H1412" s="219">
        <v>11</v>
      </c>
      <c r="I1412" s="220"/>
      <c r="J1412" s="221">
        <f>ROUND(I1412*H1412,2)</f>
        <v>0</v>
      </c>
      <c r="K1412" s="222"/>
      <c r="L1412" s="44"/>
      <c r="M1412" s="223" t="s">
        <v>1</v>
      </c>
      <c r="N1412" s="224" t="s">
        <v>39</v>
      </c>
      <c r="O1412" s="91"/>
      <c r="P1412" s="225">
        <f>O1412*H1412</f>
        <v>0</v>
      </c>
      <c r="Q1412" s="225">
        <v>0</v>
      </c>
      <c r="R1412" s="225">
        <f>Q1412*H1412</f>
        <v>0</v>
      </c>
      <c r="S1412" s="225">
        <v>0.13100000000000001</v>
      </c>
      <c r="T1412" s="226">
        <f>S1412*H1412</f>
        <v>1.4410000000000001</v>
      </c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  <c r="AR1412" s="227" t="s">
        <v>263</v>
      </c>
      <c r="AT1412" s="227" t="s">
        <v>138</v>
      </c>
      <c r="AU1412" s="227" t="s">
        <v>143</v>
      </c>
      <c r="AY1412" s="17" t="s">
        <v>135</v>
      </c>
      <c r="BE1412" s="228">
        <f>IF(N1412="základní",J1412,0)</f>
        <v>0</v>
      </c>
      <c r="BF1412" s="228">
        <f>IF(N1412="snížená",J1412,0)</f>
        <v>0</v>
      </c>
      <c r="BG1412" s="228">
        <f>IF(N1412="zákl. přenesená",J1412,0)</f>
        <v>0</v>
      </c>
      <c r="BH1412" s="228">
        <f>IF(N1412="sníž. přenesená",J1412,0)</f>
        <v>0</v>
      </c>
      <c r="BI1412" s="228">
        <f>IF(N1412="nulová",J1412,0)</f>
        <v>0</v>
      </c>
      <c r="BJ1412" s="17" t="s">
        <v>143</v>
      </c>
      <c r="BK1412" s="228">
        <f>ROUND(I1412*H1412,2)</f>
        <v>0</v>
      </c>
      <c r="BL1412" s="17" t="s">
        <v>263</v>
      </c>
      <c r="BM1412" s="227" t="s">
        <v>1406</v>
      </c>
    </row>
    <row r="1413" s="13" customFormat="1">
      <c r="A1413" s="13"/>
      <c r="B1413" s="229"/>
      <c r="C1413" s="230"/>
      <c r="D1413" s="231" t="s">
        <v>145</v>
      </c>
      <c r="E1413" s="232" t="s">
        <v>1</v>
      </c>
      <c r="F1413" s="233" t="s">
        <v>174</v>
      </c>
      <c r="G1413" s="230"/>
      <c r="H1413" s="232" t="s">
        <v>1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145</v>
      </c>
      <c r="AU1413" s="239" t="s">
        <v>143</v>
      </c>
      <c r="AV1413" s="13" t="s">
        <v>81</v>
      </c>
      <c r="AW1413" s="13" t="s">
        <v>30</v>
      </c>
      <c r="AX1413" s="13" t="s">
        <v>73</v>
      </c>
      <c r="AY1413" s="239" t="s">
        <v>135</v>
      </c>
    </row>
    <row r="1414" s="14" customFormat="1">
      <c r="A1414" s="14"/>
      <c r="B1414" s="240"/>
      <c r="C1414" s="241"/>
      <c r="D1414" s="231" t="s">
        <v>145</v>
      </c>
      <c r="E1414" s="242" t="s">
        <v>1</v>
      </c>
      <c r="F1414" s="243" t="s">
        <v>221</v>
      </c>
      <c r="G1414" s="241"/>
      <c r="H1414" s="244">
        <v>11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145</v>
      </c>
      <c r="AU1414" s="250" t="s">
        <v>143</v>
      </c>
      <c r="AV1414" s="14" t="s">
        <v>143</v>
      </c>
      <c r="AW1414" s="14" t="s">
        <v>30</v>
      </c>
      <c r="AX1414" s="14" t="s">
        <v>81</v>
      </c>
      <c r="AY1414" s="250" t="s">
        <v>135</v>
      </c>
    </row>
    <row r="1415" s="2" customFormat="1" ht="24.15" customHeight="1">
      <c r="A1415" s="38"/>
      <c r="B1415" s="39"/>
      <c r="C1415" s="215" t="s">
        <v>1407</v>
      </c>
      <c r="D1415" s="215" t="s">
        <v>138</v>
      </c>
      <c r="E1415" s="216" t="s">
        <v>1408</v>
      </c>
      <c r="F1415" s="217" t="s">
        <v>1409</v>
      </c>
      <c r="G1415" s="218" t="s">
        <v>164</v>
      </c>
      <c r="H1415" s="219">
        <v>3</v>
      </c>
      <c r="I1415" s="220"/>
      <c r="J1415" s="221">
        <f>ROUND(I1415*H1415,2)</f>
        <v>0</v>
      </c>
      <c r="K1415" s="222"/>
      <c r="L1415" s="44"/>
      <c r="M1415" s="223" t="s">
        <v>1</v>
      </c>
      <c r="N1415" s="224" t="s">
        <v>39</v>
      </c>
      <c r="O1415" s="91"/>
      <c r="P1415" s="225">
        <f>O1415*H1415</f>
        <v>0</v>
      </c>
      <c r="Q1415" s="225">
        <v>0</v>
      </c>
      <c r="R1415" s="225">
        <f>Q1415*H1415</f>
        <v>0</v>
      </c>
      <c r="S1415" s="225">
        <v>0.088099999999999998</v>
      </c>
      <c r="T1415" s="226">
        <f>S1415*H1415</f>
        <v>0.26429999999999998</v>
      </c>
      <c r="U1415" s="38"/>
      <c r="V1415" s="38"/>
      <c r="W1415" s="38"/>
      <c r="X1415" s="38"/>
      <c r="Y1415" s="38"/>
      <c r="Z1415" s="38"/>
      <c r="AA1415" s="38"/>
      <c r="AB1415" s="38"/>
      <c r="AC1415" s="38"/>
      <c r="AD1415" s="38"/>
      <c r="AE1415" s="38"/>
      <c r="AR1415" s="227" t="s">
        <v>263</v>
      </c>
      <c r="AT1415" s="227" t="s">
        <v>138</v>
      </c>
      <c r="AU1415" s="227" t="s">
        <v>143</v>
      </c>
      <c r="AY1415" s="17" t="s">
        <v>135</v>
      </c>
      <c r="BE1415" s="228">
        <f>IF(N1415="základní",J1415,0)</f>
        <v>0</v>
      </c>
      <c r="BF1415" s="228">
        <f>IF(N1415="snížená",J1415,0)</f>
        <v>0</v>
      </c>
      <c r="BG1415" s="228">
        <f>IF(N1415="zákl. přenesená",J1415,0)</f>
        <v>0</v>
      </c>
      <c r="BH1415" s="228">
        <f>IF(N1415="sníž. přenesená",J1415,0)</f>
        <v>0</v>
      </c>
      <c r="BI1415" s="228">
        <f>IF(N1415="nulová",J1415,0)</f>
        <v>0</v>
      </c>
      <c r="BJ1415" s="17" t="s">
        <v>143</v>
      </c>
      <c r="BK1415" s="228">
        <f>ROUND(I1415*H1415,2)</f>
        <v>0</v>
      </c>
      <c r="BL1415" s="17" t="s">
        <v>263</v>
      </c>
      <c r="BM1415" s="227" t="s">
        <v>1410</v>
      </c>
    </row>
    <row r="1416" s="13" customFormat="1">
      <c r="A1416" s="13"/>
      <c r="B1416" s="229"/>
      <c r="C1416" s="230"/>
      <c r="D1416" s="231" t="s">
        <v>145</v>
      </c>
      <c r="E1416" s="232" t="s">
        <v>1</v>
      </c>
      <c r="F1416" s="233" t="s">
        <v>1411</v>
      </c>
      <c r="G1416" s="230"/>
      <c r="H1416" s="232" t="s">
        <v>1</v>
      </c>
      <c r="I1416" s="234"/>
      <c r="J1416" s="230"/>
      <c r="K1416" s="230"/>
      <c r="L1416" s="235"/>
      <c r="M1416" s="236"/>
      <c r="N1416" s="237"/>
      <c r="O1416" s="237"/>
      <c r="P1416" s="237"/>
      <c r="Q1416" s="237"/>
      <c r="R1416" s="237"/>
      <c r="S1416" s="237"/>
      <c r="T1416" s="238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9" t="s">
        <v>145</v>
      </c>
      <c r="AU1416" s="239" t="s">
        <v>143</v>
      </c>
      <c r="AV1416" s="13" t="s">
        <v>81</v>
      </c>
      <c r="AW1416" s="13" t="s">
        <v>30</v>
      </c>
      <c r="AX1416" s="13" t="s">
        <v>73</v>
      </c>
      <c r="AY1416" s="239" t="s">
        <v>135</v>
      </c>
    </row>
    <row r="1417" s="14" customFormat="1">
      <c r="A1417" s="14"/>
      <c r="B1417" s="240"/>
      <c r="C1417" s="241"/>
      <c r="D1417" s="231" t="s">
        <v>145</v>
      </c>
      <c r="E1417" s="242" t="s">
        <v>1</v>
      </c>
      <c r="F1417" s="243" t="s">
        <v>136</v>
      </c>
      <c r="G1417" s="241"/>
      <c r="H1417" s="244">
        <v>3</v>
      </c>
      <c r="I1417" s="245"/>
      <c r="J1417" s="241"/>
      <c r="K1417" s="241"/>
      <c r="L1417" s="246"/>
      <c r="M1417" s="247"/>
      <c r="N1417" s="248"/>
      <c r="O1417" s="248"/>
      <c r="P1417" s="248"/>
      <c r="Q1417" s="248"/>
      <c r="R1417" s="248"/>
      <c r="S1417" s="248"/>
      <c r="T1417" s="249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0" t="s">
        <v>145</v>
      </c>
      <c r="AU1417" s="250" t="s">
        <v>143</v>
      </c>
      <c r="AV1417" s="14" t="s">
        <v>143</v>
      </c>
      <c r="AW1417" s="14" t="s">
        <v>30</v>
      </c>
      <c r="AX1417" s="14" t="s">
        <v>81</v>
      </c>
      <c r="AY1417" s="250" t="s">
        <v>135</v>
      </c>
    </row>
    <row r="1418" s="2" customFormat="1" ht="24.15" customHeight="1">
      <c r="A1418" s="38"/>
      <c r="B1418" s="39"/>
      <c r="C1418" s="215" t="s">
        <v>1412</v>
      </c>
      <c r="D1418" s="215" t="s">
        <v>138</v>
      </c>
      <c r="E1418" s="216" t="s">
        <v>1413</v>
      </c>
      <c r="F1418" s="217" t="s">
        <v>1414</v>
      </c>
      <c r="G1418" s="218" t="s">
        <v>1415</v>
      </c>
      <c r="H1418" s="273"/>
      <c r="I1418" s="220"/>
      <c r="J1418" s="221">
        <f>ROUND(I1418*H1418,2)</f>
        <v>0</v>
      </c>
      <c r="K1418" s="222"/>
      <c r="L1418" s="44"/>
      <c r="M1418" s="223" t="s">
        <v>1</v>
      </c>
      <c r="N1418" s="224" t="s">
        <v>39</v>
      </c>
      <c r="O1418" s="91"/>
      <c r="P1418" s="225">
        <f>O1418*H1418</f>
        <v>0</v>
      </c>
      <c r="Q1418" s="225">
        <v>0</v>
      </c>
      <c r="R1418" s="225">
        <f>Q1418*H1418</f>
        <v>0</v>
      </c>
      <c r="S1418" s="225">
        <v>0</v>
      </c>
      <c r="T1418" s="226">
        <f>S1418*H1418</f>
        <v>0</v>
      </c>
      <c r="U1418" s="38"/>
      <c r="V1418" s="38"/>
      <c r="W1418" s="38"/>
      <c r="X1418" s="38"/>
      <c r="Y1418" s="38"/>
      <c r="Z1418" s="38"/>
      <c r="AA1418" s="38"/>
      <c r="AB1418" s="38"/>
      <c r="AC1418" s="38"/>
      <c r="AD1418" s="38"/>
      <c r="AE1418" s="38"/>
      <c r="AR1418" s="227" t="s">
        <v>263</v>
      </c>
      <c r="AT1418" s="227" t="s">
        <v>138</v>
      </c>
      <c r="AU1418" s="227" t="s">
        <v>143</v>
      </c>
      <c r="AY1418" s="17" t="s">
        <v>135</v>
      </c>
      <c r="BE1418" s="228">
        <f>IF(N1418="základní",J1418,0)</f>
        <v>0</v>
      </c>
      <c r="BF1418" s="228">
        <f>IF(N1418="snížená",J1418,0)</f>
        <v>0</v>
      </c>
      <c r="BG1418" s="228">
        <f>IF(N1418="zákl. přenesená",J1418,0)</f>
        <v>0</v>
      </c>
      <c r="BH1418" s="228">
        <f>IF(N1418="sníž. přenesená",J1418,0)</f>
        <v>0</v>
      </c>
      <c r="BI1418" s="228">
        <f>IF(N1418="nulová",J1418,0)</f>
        <v>0</v>
      </c>
      <c r="BJ1418" s="17" t="s">
        <v>143</v>
      </c>
      <c r="BK1418" s="228">
        <f>ROUND(I1418*H1418,2)</f>
        <v>0</v>
      </c>
      <c r="BL1418" s="17" t="s">
        <v>263</v>
      </c>
      <c r="BM1418" s="227" t="s">
        <v>1416</v>
      </c>
    </row>
    <row r="1419" s="2" customFormat="1" ht="24.15" customHeight="1">
      <c r="A1419" s="38"/>
      <c r="B1419" s="39"/>
      <c r="C1419" s="215" t="s">
        <v>1417</v>
      </c>
      <c r="D1419" s="215" t="s">
        <v>138</v>
      </c>
      <c r="E1419" s="216" t="s">
        <v>1418</v>
      </c>
      <c r="F1419" s="217" t="s">
        <v>1419</v>
      </c>
      <c r="G1419" s="218" t="s">
        <v>1415</v>
      </c>
      <c r="H1419" s="273"/>
      <c r="I1419" s="220"/>
      <c r="J1419" s="221">
        <f>ROUND(I1419*H1419,2)</f>
        <v>0</v>
      </c>
      <c r="K1419" s="222"/>
      <c r="L1419" s="44"/>
      <c r="M1419" s="223" t="s">
        <v>1</v>
      </c>
      <c r="N1419" s="224" t="s">
        <v>39</v>
      </c>
      <c r="O1419" s="91"/>
      <c r="P1419" s="225">
        <f>O1419*H1419</f>
        <v>0</v>
      </c>
      <c r="Q1419" s="225">
        <v>0</v>
      </c>
      <c r="R1419" s="225">
        <f>Q1419*H1419</f>
        <v>0</v>
      </c>
      <c r="S1419" s="225">
        <v>0</v>
      </c>
      <c r="T1419" s="226">
        <f>S1419*H1419</f>
        <v>0</v>
      </c>
      <c r="U1419" s="38"/>
      <c r="V1419" s="38"/>
      <c r="W1419" s="38"/>
      <c r="X1419" s="38"/>
      <c r="Y1419" s="38"/>
      <c r="Z1419" s="38"/>
      <c r="AA1419" s="38"/>
      <c r="AB1419" s="38"/>
      <c r="AC1419" s="38"/>
      <c r="AD1419" s="38"/>
      <c r="AE1419" s="38"/>
      <c r="AR1419" s="227" t="s">
        <v>263</v>
      </c>
      <c r="AT1419" s="227" t="s">
        <v>138</v>
      </c>
      <c r="AU1419" s="227" t="s">
        <v>143</v>
      </c>
      <c r="AY1419" s="17" t="s">
        <v>135</v>
      </c>
      <c r="BE1419" s="228">
        <f>IF(N1419="základní",J1419,0)</f>
        <v>0</v>
      </c>
      <c r="BF1419" s="228">
        <f>IF(N1419="snížená",J1419,0)</f>
        <v>0</v>
      </c>
      <c r="BG1419" s="228">
        <f>IF(N1419="zákl. přenesená",J1419,0)</f>
        <v>0</v>
      </c>
      <c r="BH1419" s="228">
        <f>IF(N1419="sníž. přenesená",J1419,0)</f>
        <v>0</v>
      </c>
      <c r="BI1419" s="228">
        <f>IF(N1419="nulová",J1419,0)</f>
        <v>0</v>
      </c>
      <c r="BJ1419" s="17" t="s">
        <v>143</v>
      </c>
      <c r="BK1419" s="228">
        <f>ROUND(I1419*H1419,2)</f>
        <v>0</v>
      </c>
      <c r="BL1419" s="17" t="s">
        <v>263</v>
      </c>
      <c r="BM1419" s="227" t="s">
        <v>1420</v>
      </c>
    </row>
    <row r="1420" s="12" customFormat="1" ht="22.8" customHeight="1">
      <c r="A1420" s="12"/>
      <c r="B1420" s="199"/>
      <c r="C1420" s="200"/>
      <c r="D1420" s="201" t="s">
        <v>72</v>
      </c>
      <c r="E1420" s="213" t="s">
        <v>1421</v>
      </c>
      <c r="F1420" s="213" t="s">
        <v>1422</v>
      </c>
      <c r="G1420" s="200"/>
      <c r="H1420" s="200"/>
      <c r="I1420" s="203"/>
      <c r="J1420" s="214">
        <f>BK1420</f>
        <v>0</v>
      </c>
      <c r="K1420" s="200"/>
      <c r="L1420" s="205"/>
      <c r="M1420" s="206"/>
      <c r="N1420" s="207"/>
      <c r="O1420" s="207"/>
      <c r="P1420" s="208">
        <f>SUM(P1421:P1427)</f>
        <v>0</v>
      </c>
      <c r="Q1420" s="207"/>
      <c r="R1420" s="208">
        <f>SUM(R1421:R1427)</f>
        <v>0</v>
      </c>
      <c r="S1420" s="207"/>
      <c r="T1420" s="209">
        <f>SUM(T1421:T1427)</f>
        <v>0.002</v>
      </c>
      <c r="U1420" s="12"/>
      <c r="V1420" s="12"/>
      <c r="W1420" s="12"/>
      <c r="X1420" s="12"/>
      <c r="Y1420" s="12"/>
      <c r="Z1420" s="12"/>
      <c r="AA1420" s="12"/>
      <c r="AB1420" s="12"/>
      <c r="AC1420" s="12"/>
      <c r="AD1420" s="12"/>
      <c r="AE1420" s="12"/>
      <c r="AR1420" s="210" t="s">
        <v>143</v>
      </c>
      <c r="AT1420" s="211" t="s">
        <v>72</v>
      </c>
      <c r="AU1420" s="211" t="s">
        <v>81</v>
      </c>
      <c r="AY1420" s="210" t="s">
        <v>135</v>
      </c>
      <c r="BK1420" s="212">
        <f>SUM(BK1421:BK1427)</f>
        <v>0</v>
      </c>
    </row>
    <row r="1421" s="2" customFormat="1" ht="33" customHeight="1">
      <c r="A1421" s="38"/>
      <c r="B1421" s="39"/>
      <c r="C1421" s="215" t="s">
        <v>1423</v>
      </c>
      <c r="D1421" s="215" t="s">
        <v>138</v>
      </c>
      <c r="E1421" s="216" t="s">
        <v>1424</v>
      </c>
      <c r="F1421" s="217" t="s">
        <v>1425</v>
      </c>
      <c r="G1421" s="218" t="s">
        <v>1426</v>
      </c>
      <c r="H1421" s="219">
        <v>2</v>
      </c>
      <c r="I1421" s="220"/>
      <c r="J1421" s="221">
        <f>ROUND(I1421*H1421,2)</f>
        <v>0</v>
      </c>
      <c r="K1421" s="222"/>
      <c r="L1421" s="44"/>
      <c r="M1421" s="223" t="s">
        <v>1</v>
      </c>
      <c r="N1421" s="224" t="s">
        <v>39</v>
      </c>
      <c r="O1421" s="91"/>
      <c r="P1421" s="225">
        <f>O1421*H1421</f>
        <v>0</v>
      </c>
      <c r="Q1421" s="225">
        <v>0</v>
      </c>
      <c r="R1421" s="225">
        <f>Q1421*H1421</f>
        <v>0</v>
      </c>
      <c r="S1421" s="225">
        <v>0.001</v>
      </c>
      <c r="T1421" s="226">
        <f>S1421*H1421</f>
        <v>0.002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27" t="s">
        <v>263</v>
      </c>
      <c r="AT1421" s="227" t="s">
        <v>138</v>
      </c>
      <c r="AU1421" s="227" t="s">
        <v>143</v>
      </c>
      <c r="AY1421" s="17" t="s">
        <v>135</v>
      </c>
      <c r="BE1421" s="228">
        <f>IF(N1421="základní",J1421,0)</f>
        <v>0</v>
      </c>
      <c r="BF1421" s="228">
        <f>IF(N1421="snížená",J1421,0)</f>
        <v>0</v>
      </c>
      <c r="BG1421" s="228">
        <f>IF(N1421="zákl. přenesená",J1421,0)</f>
        <v>0</v>
      </c>
      <c r="BH1421" s="228">
        <f>IF(N1421="sníž. přenesená",J1421,0)</f>
        <v>0</v>
      </c>
      <c r="BI1421" s="228">
        <f>IF(N1421="nulová",J1421,0)</f>
        <v>0</v>
      </c>
      <c r="BJ1421" s="17" t="s">
        <v>143</v>
      </c>
      <c r="BK1421" s="228">
        <f>ROUND(I1421*H1421,2)</f>
        <v>0</v>
      </c>
      <c r="BL1421" s="17" t="s">
        <v>263</v>
      </c>
      <c r="BM1421" s="227" t="s">
        <v>1427</v>
      </c>
    </row>
    <row r="1422" s="13" customFormat="1">
      <c r="A1422" s="13"/>
      <c r="B1422" s="229"/>
      <c r="C1422" s="230"/>
      <c r="D1422" s="231" t="s">
        <v>145</v>
      </c>
      <c r="E1422" s="232" t="s">
        <v>1</v>
      </c>
      <c r="F1422" s="233" t="s">
        <v>1428</v>
      </c>
      <c r="G1422" s="230"/>
      <c r="H1422" s="232" t="s">
        <v>1</v>
      </c>
      <c r="I1422" s="234"/>
      <c r="J1422" s="230"/>
      <c r="K1422" s="230"/>
      <c r="L1422" s="235"/>
      <c r="M1422" s="236"/>
      <c r="N1422" s="237"/>
      <c r="O1422" s="237"/>
      <c r="P1422" s="237"/>
      <c r="Q1422" s="237"/>
      <c r="R1422" s="237"/>
      <c r="S1422" s="237"/>
      <c r="T1422" s="238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9" t="s">
        <v>145</v>
      </c>
      <c r="AU1422" s="239" t="s">
        <v>143</v>
      </c>
      <c r="AV1422" s="13" t="s">
        <v>81</v>
      </c>
      <c r="AW1422" s="13" t="s">
        <v>30</v>
      </c>
      <c r="AX1422" s="13" t="s">
        <v>73</v>
      </c>
      <c r="AY1422" s="239" t="s">
        <v>135</v>
      </c>
    </row>
    <row r="1423" s="13" customFormat="1">
      <c r="A1423" s="13"/>
      <c r="B1423" s="229"/>
      <c r="C1423" s="230"/>
      <c r="D1423" s="231" t="s">
        <v>145</v>
      </c>
      <c r="E1423" s="232" t="s">
        <v>1</v>
      </c>
      <c r="F1423" s="233" t="s">
        <v>176</v>
      </c>
      <c r="G1423" s="230"/>
      <c r="H1423" s="232" t="s">
        <v>1</v>
      </c>
      <c r="I1423" s="234"/>
      <c r="J1423" s="230"/>
      <c r="K1423" s="230"/>
      <c r="L1423" s="235"/>
      <c r="M1423" s="236"/>
      <c r="N1423" s="237"/>
      <c r="O1423" s="237"/>
      <c r="P1423" s="237"/>
      <c r="Q1423" s="237"/>
      <c r="R1423" s="237"/>
      <c r="S1423" s="237"/>
      <c r="T1423" s="238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9" t="s">
        <v>145</v>
      </c>
      <c r="AU1423" s="239" t="s">
        <v>143</v>
      </c>
      <c r="AV1423" s="13" t="s">
        <v>81</v>
      </c>
      <c r="AW1423" s="13" t="s">
        <v>30</v>
      </c>
      <c r="AX1423" s="13" t="s">
        <v>73</v>
      </c>
      <c r="AY1423" s="239" t="s">
        <v>135</v>
      </c>
    </row>
    <row r="1424" s="14" customFormat="1">
      <c r="A1424" s="14"/>
      <c r="B1424" s="240"/>
      <c r="C1424" s="241"/>
      <c r="D1424" s="231" t="s">
        <v>145</v>
      </c>
      <c r="E1424" s="242" t="s">
        <v>1</v>
      </c>
      <c r="F1424" s="243" t="s">
        <v>81</v>
      </c>
      <c r="G1424" s="241"/>
      <c r="H1424" s="244">
        <v>1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0" t="s">
        <v>145</v>
      </c>
      <c r="AU1424" s="250" t="s">
        <v>143</v>
      </c>
      <c r="AV1424" s="14" t="s">
        <v>143</v>
      </c>
      <c r="AW1424" s="14" t="s">
        <v>30</v>
      </c>
      <c r="AX1424" s="14" t="s">
        <v>73</v>
      </c>
      <c r="AY1424" s="250" t="s">
        <v>135</v>
      </c>
    </row>
    <row r="1425" s="13" customFormat="1">
      <c r="A1425" s="13"/>
      <c r="B1425" s="229"/>
      <c r="C1425" s="230"/>
      <c r="D1425" s="231" t="s">
        <v>145</v>
      </c>
      <c r="E1425" s="232" t="s">
        <v>1</v>
      </c>
      <c r="F1425" s="233" t="s">
        <v>909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145</v>
      </c>
      <c r="AU1425" s="239" t="s">
        <v>143</v>
      </c>
      <c r="AV1425" s="13" t="s">
        <v>81</v>
      </c>
      <c r="AW1425" s="13" t="s">
        <v>30</v>
      </c>
      <c r="AX1425" s="13" t="s">
        <v>73</v>
      </c>
      <c r="AY1425" s="239" t="s">
        <v>135</v>
      </c>
    </row>
    <row r="1426" s="14" customFormat="1">
      <c r="A1426" s="14"/>
      <c r="B1426" s="240"/>
      <c r="C1426" s="241"/>
      <c r="D1426" s="231" t="s">
        <v>145</v>
      </c>
      <c r="E1426" s="242" t="s">
        <v>1</v>
      </c>
      <c r="F1426" s="243" t="s">
        <v>81</v>
      </c>
      <c r="G1426" s="241"/>
      <c r="H1426" s="244">
        <v>1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145</v>
      </c>
      <c r="AU1426" s="250" t="s">
        <v>143</v>
      </c>
      <c r="AV1426" s="14" t="s">
        <v>143</v>
      </c>
      <c r="AW1426" s="14" t="s">
        <v>30</v>
      </c>
      <c r="AX1426" s="14" t="s">
        <v>73</v>
      </c>
      <c r="AY1426" s="250" t="s">
        <v>135</v>
      </c>
    </row>
    <row r="1427" s="15" customFormat="1">
      <c r="A1427" s="15"/>
      <c r="B1427" s="251"/>
      <c r="C1427" s="252"/>
      <c r="D1427" s="231" t="s">
        <v>145</v>
      </c>
      <c r="E1427" s="253" t="s">
        <v>1</v>
      </c>
      <c r="F1427" s="254" t="s">
        <v>153</v>
      </c>
      <c r="G1427" s="252"/>
      <c r="H1427" s="255">
        <v>2</v>
      </c>
      <c r="I1427" s="256"/>
      <c r="J1427" s="252"/>
      <c r="K1427" s="252"/>
      <c r="L1427" s="257"/>
      <c r="M1427" s="258"/>
      <c r="N1427" s="259"/>
      <c r="O1427" s="259"/>
      <c r="P1427" s="259"/>
      <c r="Q1427" s="259"/>
      <c r="R1427" s="259"/>
      <c r="S1427" s="259"/>
      <c r="T1427" s="260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15"/>
      <c r="AT1427" s="261" t="s">
        <v>145</v>
      </c>
      <c r="AU1427" s="261" t="s">
        <v>143</v>
      </c>
      <c r="AV1427" s="15" t="s">
        <v>142</v>
      </c>
      <c r="AW1427" s="15" t="s">
        <v>30</v>
      </c>
      <c r="AX1427" s="15" t="s">
        <v>81</v>
      </c>
      <c r="AY1427" s="261" t="s">
        <v>135</v>
      </c>
    </row>
    <row r="1428" s="12" customFormat="1" ht="22.8" customHeight="1">
      <c r="A1428" s="12"/>
      <c r="B1428" s="199"/>
      <c r="C1428" s="200"/>
      <c r="D1428" s="201" t="s">
        <v>72</v>
      </c>
      <c r="E1428" s="213" t="s">
        <v>1429</v>
      </c>
      <c r="F1428" s="213" t="s">
        <v>1430</v>
      </c>
      <c r="G1428" s="200"/>
      <c r="H1428" s="200"/>
      <c r="I1428" s="203"/>
      <c r="J1428" s="214">
        <f>BK1428</f>
        <v>0</v>
      </c>
      <c r="K1428" s="200"/>
      <c r="L1428" s="205"/>
      <c r="M1428" s="206"/>
      <c r="N1428" s="207"/>
      <c r="O1428" s="207"/>
      <c r="P1428" s="208">
        <f>SUM(P1429:P1543)</f>
        <v>0</v>
      </c>
      <c r="Q1428" s="207"/>
      <c r="R1428" s="208">
        <f>SUM(R1429:R1543)</f>
        <v>0.85030525999999973</v>
      </c>
      <c r="S1428" s="207"/>
      <c r="T1428" s="209">
        <f>SUM(T1429:T1543)</f>
        <v>1.6905722399999998</v>
      </c>
      <c r="U1428" s="12"/>
      <c r="V1428" s="12"/>
      <c r="W1428" s="12"/>
      <c r="X1428" s="12"/>
      <c r="Y1428" s="12"/>
      <c r="Z1428" s="12"/>
      <c r="AA1428" s="12"/>
      <c r="AB1428" s="12"/>
      <c r="AC1428" s="12"/>
      <c r="AD1428" s="12"/>
      <c r="AE1428" s="12"/>
      <c r="AR1428" s="210" t="s">
        <v>143</v>
      </c>
      <c r="AT1428" s="211" t="s">
        <v>72</v>
      </c>
      <c r="AU1428" s="211" t="s">
        <v>81</v>
      </c>
      <c r="AY1428" s="210" t="s">
        <v>135</v>
      </c>
      <c r="BK1428" s="212">
        <f>SUM(BK1429:BK1543)</f>
        <v>0</v>
      </c>
    </row>
    <row r="1429" s="2" customFormat="1" ht="16.5" customHeight="1">
      <c r="A1429" s="38"/>
      <c r="B1429" s="39"/>
      <c r="C1429" s="215" t="s">
        <v>1431</v>
      </c>
      <c r="D1429" s="215" t="s">
        <v>138</v>
      </c>
      <c r="E1429" s="216" t="s">
        <v>1432</v>
      </c>
      <c r="F1429" s="217" t="s">
        <v>1433</v>
      </c>
      <c r="G1429" s="218" t="s">
        <v>141</v>
      </c>
      <c r="H1429" s="219">
        <v>18.155999999999999</v>
      </c>
      <c r="I1429" s="220"/>
      <c r="J1429" s="221">
        <f>ROUND(I1429*H1429,2)</f>
        <v>0</v>
      </c>
      <c r="K1429" s="222"/>
      <c r="L1429" s="44"/>
      <c r="M1429" s="223" t="s">
        <v>1</v>
      </c>
      <c r="N1429" s="224" t="s">
        <v>39</v>
      </c>
      <c r="O1429" s="91"/>
      <c r="P1429" s="225">
        <f>O1429*H1429</f>
        <v>0</v>
      </c>
      <c r="Q1429" s="225">
        <v>0</v>
      </c>
      <c r="R1429" s="225">
        <f>Q1429*H1429</f>
        <v>0</v>
      </c>
      <c r="S1429" s="225">
        <v>0</v>
      </c>
      <c r="T1429" s="226">
        <f>S1429*H1429</f>
        <v>0</v>
      </c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R1429" s="227" t="s">
        <v>263</v>
      </c>
      <c r="AT1429" s="227" t="s">
        <v>138</v>
      </c>
      <c r="AU1429" s="227" t="s">
        <v>143</v>
      </c>
      <c r="AY1429" s="17" t="s">
        <v>135</v>
      </c>
      <c r="BE1429" s="228">
        <f>IF(N1429="základní",J1429,0)</f>
        <v>0</v>
      </c>
      <c r="BF1429" s="228">
        <f>IF(N1429="snížená",J1429,0)</f>
        <v>0</v>
      </c>
      <c r="BG1429" s="228">
        <f>IF(N1429="zákl. přenesená",J1429,0)</f>
        <v>0</v>
      </c>
      <c r="BH1429" s="228">
        <f>IF(N1429="sníž. přenesená",J1429,0)</f>
        <v>0</v>
      </c>
      <c r="BI1429" s="228">
        <f>IF(N1429="nulová",J1429,0)</f>
        <v>0</v>
      </c>
      <c r="BJ1429" s="17" t="s">
        <v>143</v>
      </c>
      <c r="BK1429" s="228">
        <f>ROUND(I1429*H1429,2)</f>
        <v>0</v>
      </c>
      <c r="BL1429" s="17" t="s">
        <v>263</v>
      </c>
      <c r="BM1429" s="227" t="s">
        <v>1434</v>
      </c>
    </row>
    <row r="1430" s="13" customFormat="1">
      <c r="A1430" s="13"/>
      <c r="B1430" s="229"/>
      <c r="C1430" s="230"/>
      <c r="D1430" s="231" t="s">
        <v>145</v>
      </c>
      <c r="E1430" s="232" t="s">
        <v>1</v>
      </c>
      <c r="F1430" s="233" t="s">
        <v>174</v>
      </c>
      <c r="G1430" s="230"/>
      <c r="H1430" s="232" t="s">
        <v>1</v>
      </c>
      <c r="I1430" s="234"/>
      <c r="J1430" s="230"/>
      <c r="K1430" s="230"/>
      <c r="L1430" s="235"/>
      <c r="M1430" s="236"/>
      <c r="N1430" s="237"/>
      <c r="O1430" s="237"/>
      <c r="P1430" s="237"/>
      <c r="Q1430" s="237"/>
      <c r="R1430" s="237"/>
      <c r="S1430" s="237"/>
      <c r="T1430" s="238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39" t="s">
        <v>145</v>
      </c>
      <c r="AU1430" s="239" t="s">
        <v>143</v>
      </c>
      <c r="AV1430" s="13" t="s">
        <v>81</v>
      </c>
      <c r="AW1430" s="13" t="s">
        <v>30</v>
      </c>
      <c r="AX1430" s="13" t="s">
        <v>73</v>
      </c>
      <c r="AY1430" s="239" t="s">
        <v>135</v>
      </c>
    </row>
    <row r="1431" s="14" customFormat="1">
      <c r="A1431" s="14"/>
      <c r="B1431" s="240"/>
      <c r="C1431" s="241"/>
      <c r="D1431" s="231" t="s">
        <v>145</v>
      </c>
      <c r="E1431" s="242" t="s">
        <v>1</v>
      </c>
      <c r="F1431" s="243" t="s">
        <v>175</v>
      </c>
      <c r="G1431" s="241"/>
      <c r="H1431" s="244">
        <v>11.153000000000001</v>
      </c>
      <c r="I1431" s="245"/>
      <c r="J1431" s="241"/>
      <c r="K1431" s="241"/>
      <c r="L1431" s="246"/>
      <c r="M1431" s="247"/>
      <c r="N1431" s="248"/>
      <c r="O1431" s="248"/>
      <c r="P1431" s="248"/>
      <c r="Q1431" s="248"/>
      <c r="R1431" s="248"/>
      <c r="S1431" s="248"/>
      <c r="T1431" s="249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0" t="s">
        <v>145</v>
      </c>
      <c r="AU1431" s="250" t="s">
        <v>143</v>
      </c>
      <c r="AV1431" s="14" t="s">
        <v>143</v>
      </c>
      <c r="AW1431" s="14" t="s">
        <v>30</v>
      </c>
      <c r="AX1431" s="14" t="s">
        <v>73</v>
      </c>
      <c r="AY1431" s="250" t="s">
        <v>135</v>
      </c>
    </row>
    <row r="1432" s="13" customFormat="1">
      <c r="A1432" s="13"/>
      <c r="B1432" s="229"/>
      <c r="C1432" s="230"/>
      <c r="D1432" s="231" t="s">
        <v>145</v>
      </c>
      <c r="E1432" s="232" t="s">
        <v>1</v>
      </c>
      <c r="F1432" s="233" t="s">
        <v>182</v>
      </c>
      <c r="G1432" s="230"/>
      <c r="H1432" s="232" t="s">
        <v>1</v>
      </c>
      <c r="I1432" s="234"/>
      <c r="J1432" s="230"/>
      <c r="K1432" s="230"/>
      <c r="L1432" s="235"/>
      <c r="M1432" s="236"/>
      <c r="N1432" s="237"/>
      <c r="O1432" s="237"/>
      <c r="P1432" s="237"/>
      <c r="Q1432" s="237"/>
      <c r="R1432" s="237"/>
      <c r="S1432" s="237"/>
      <c r="T1432" s="23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9" t="s">
        <v>145</v>
      </c>
      <c r="AU1432" s="239" t="s">
        <v>143</v>
      </c>
      <c r="AV1432" s="13" t="s">
        <v>81</v>
      </c>
      <c r="AW1432" s="13" t="s">
        <v>30</v>
      </c>
      <c r="AX1432" s="13" t="s">
        <v>73</v>
      </c>
      <c r="AY1432" s="239" t="s">
        <v>135</v>
      </c>
    </row>
    <row r="1433" s="14" customFormat="1">
      <c r="A1433" s="14"/>
      <c r="B1433" s="240"/>
      <c r="C1433" s="241"/>
      <c r="D1433" s="231" t="s">
        <v>145</v>
      </c>
      <c r="E1433" s="242" t="s">
        <v>1</v>
      </c>
      <c r="F1433" s="243" t="s">
        <v>183</v>
      </c>
      <c r="G1433" s="241"/>
      <c r="H1433" s="244">
        <v>1.169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145</v>
      </c>
      <c r="AU1433" s="250" t="s">
        <v>143</v>
      </c>
      <c r="AV1433" s="14" t="s">
        <v>143</v>
      </c>
      <c r="AW1433" s="14" t="s">
        <v>30</v>
      </c>
      <c r="AX1433" s="14" t="s">
        <v>73</v>
      </c>
      <c r="AY1433" s="250" t="s">
        <v>135</v>
      </c>
    </row>
    <row r="1434" s="13" customFormat="1">
      <c r="A1434" s="13"/>
      <c r="B1434" s="229"/>
      <c r="C1434" s="230"/>
      <c r="D1434" s="231" t="s">
        <v>145</v>
      </c>
      <c r="E1434" s="232" t="s">
        <v>1</v>
      </c>
      <c r="F1434" s="233" t="s">
        <v>1435</v>
      </c>
      <c r="G1434" s="230"/>
      <c r="H1434" s="232" t="s">
        <v>1</v>
      </c>
      <c r="I1434" s="234"/>
      <c r="J1434" s="230"/>
      <c r="K1434" s="230"/>
      <c r="L1434" s="235"/>
      <c r="M1434" s="236"/>
      <c r="N1434" s="237"/>
      <c r="O1434" s="237"/>
      <c r="P1434" s="237"/>
      <c r="Q1434" s="237"/>
      <c r="R1434" s="237"/>
      <c r="S1434" s="237"/>
      <c r="T1434" s="23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39" t="s">
        <v>145</v>
      </c>
      <c r="AU1434" s="239" t="s">
        <v>143</v>
      </c>
      <c r="AV1434" s="13" t="s">
        <v>81</v>
      </c>
      <c r="AW1434" s="13" t="s">
        <v>30</v>
      </c>
      <c r="AX1434" s="13" t="s">
        <v>73</v>
      </c>
      <c r="AY1434" s="239" t="s">
        <v>135</v>
      </c>
    </row>
    <row r="1435" s="14" customFormat="1">
      <c r="A1435" s="14"/>
      <c r="B1435" s="240"/>
      <c r="C1435" s="241"/>
      <c r="D1435" s="231" t="s">
        <v>145</v>
      </c>
      <c r="E1435" s="242" t="s">
        <v>1</v>
      </c>
      <c r="F1435" s="243" t="s">
        <v>1436</v>
      </c>
      <c r="G1435" s="241"/>
      <c r="H1435" s="244">
        <v>4.343</v>
      </c>
      <c r="I1435" s="245"/>
      <c r="J1435" s="241"/>
      <c r="K1435" s="241"/>
      <c r="L1435" s="246"/>
      <c r="M1435" s="247"/>
      <c r="N1435" s="248"/>
      <c r="O1435" s="248"/>
      <c r="P1435" s="248"/>
      <c r="Q1435" s="248"/>
      <c r="R1435" s="248"/>
      <c r="S1435" s="248"/>
      <c r="T1435" s="249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0" t="s">
        <v>145</v>
      </c>
      <c r="AU1435" s="250" t="s">
        <v>143</v>
      </c>
      <c r="AV1435" s="14" t="s">
        <v>143</v>
      </c>
      <c r="AW1435" s="14" t="s">
        <v>30</v>
      </c>
      <c r="AX1435" s="14" t="s">
        <v>73</v>
      </c>
      <c r="AY1435" s="250" t="s">
        <v>135</v>
      </c>
    </row>
    <row r="1436" s="13" customFormat="1">
      <c r="A1436" s="13"/>
      <c r="B1436" s="229"/>
      <c r="C1436" s="230"/>
      <c r="D1436" s="231" t="s">
        <v>145</v>
      </c>
      <c r="E1436" s="232" t="s">
        <v>1</v>
      </c>
      <c r="F1436" s="233" t="s">
        <v>307</v>
      </c>
      <c r="G1436" s="230"/>
      <c r="H1436" s="232" t="s">
        <v>1</v>
      </c>
      <c r="I1436" s="234"/>
      <c r="J1436" s="230"/>
      <c r="K1436" s="230"/>
      <c r="L1436" s="235"/>
      <c r="M1436" s="236"/>
      <c r="N1436" s="237"/>
      <c r="O1436" s="237"/>
      <c r="P1436" s="237"/>
      <c r="Q1436" s="237"/>
      <c r="R1436" s="237"/>
      <c r="S1436" s="237"/>
      <c r="T1436" s="238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39" t="s">
        <v>145</v>
      </c>
      <c r="AU1436" s="239" t="s">
        <v>143</v>
      </c>
      <c r="AV1436" s="13" t="s">
        <v>81</v>
      </c>
      <c r="AW1436" s="13" t="s">
        <v>30</v>
      </c>
      <c r="AX1436" s="13" t="s">
        <v>73</v>
      </c>
      <c r="AY1436" s="239" t="s">
        <v>135</v>
      </c>
    </row>
    <row r="1437" s="14" customFormat="1">
      <c r="A1437" s="14"/>
      <c r="B1437" s="240"/>
      <c r="C1437" s="241"/>
      <c r="D1437" s="231" t="s">
        <v>145</v>
      </c>
      <c r="E1437" s="242" t="s">
        <v>1</v>
      </c>
      <c r="F1437" s="243" t="s">
        <v>179</v>
      </c>
      <c r="G1437" s="241"/>
      <c r="H1437" s="244">
        <v>1.4910000000000001</v>
      </c>
      <c r="I1437" s="245"/>
      <c r="J1437" s="241"/>
      <c r="K1437" s="241"/>
      <c r="L1437" s="246"/>
      <c r="M1437" s="247"/>
      <c r="N1437" s="248"/>
      <c r="O1437" s="248"/>
      <c r="P1437" s="248"/>
      <c r="Q1437" s="248"/>
      <c r="R1437" s="248"/>
      <c r="S1437" s="248"/>
      <c r="T1437" s="249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50" t="s">
        <v>145</v>
      </c>
      <c r="AU1437" s="250" t="s">
        <v>143</v>
      </c>
      <c r="AV1437" s="14" t="s">
        <v>143</v>
      </c>
      <c r="AW1437" s="14" t="s">
        <v>30</v>
      </c>
      <c r="AX1437" s="14" t="s">
        <v>73</v>
      </c>
      <c r="AY1437" s="250" t="s">
        <v>135</v>
      </c>
    </row>
    <row r="1438" s="15" customFormat="1">
      <c r="A1438" s="15"/>
      <c r="B1438" s="251"/>
      <c r="C1438" s="252"/>
      <c r="D1438" s="231" t="s">
        <v>145</v>
      </c>
      <c r="E1438" s="253" t="s">
        <v>1</v>
      </c>
      <c r="F1438" s="254" t="s">
        <v>153</v>
      </c>
      <c r="G1438" s="252"/>
      <c r="H1438" s="255">
        <v>18.155999999999999</v>
      </c>
      <c r="I1438" s="256"/>
      <c r="J1438" s="252"/>
      <c r="K1438" s="252"/>
      <c r="L1438" s="257"/>
      <c r="M1438" s="258"/>
      <c r="N1438" s="259"/>
      <c r="O1438" s="259"/>
      <c r="P1438" s="259"/>
      <c r="Q1438" s="259"/>
      <c r="R1438" s="259"/>
      <c r="S1438" s="259"/>
      <c r="T1438" s="260"/>
      <c r="U1438" s="15"/>
      <c r="V1438" s="15"/>
      <c r="W1438" s="15"/>
      <c r="X1438" s="15"/>
      <c r="Y1438" s="15"/>
      <c r="Z1438" s="15"/>
      <c r="AA1438" s="15"/>
      <c r="AB1438" s="15"/>
      <c r="AC1438" s="15"/>
      <c r="AD1438" s="15"/>
      <c r="AE1438" s="15"/>
      <c r="AT1438" s="261" t="s">
        <v>145</v>
      </c>
      <c r="AU1438" s="261" t="s">
        <v>143</v>
      </c>
      <c r="AV1438" s="15" t="s">
        <v>142</v>
      </c>
      <c r="AW1438" s="15" t="s">
        <v>30</v>
      </c>
      <c r="AX1438" s="15" t="s">
        <v>81</v>
      </c>
      <c r="AY1438" s="261" t="s">
        <v>135</v>
      </c>
    </row>
    <row r="1439" s="2" customFormat="1" ht="16.5" customHeight="1">
      <c r="A1439" s="38"/>
      <c r="B1439" s="39"/>
      <c r="C1439" s="215" t="s">
        <v>1437</v>
      </c>
      <c r="D1439" s="215" t="s">
        <v>138</v>
      </c>
      <c r="E1439" s="216" t="s">
        <v>1438</v>
      </c>
      <c r="F1439" s="217" t="s">
        <v>1439</v>
      </c>
      <c r="G1439" s="218" t="s">
        <v>141</v>
      </c>
      <c r="H1439" s="219">
        <v>18.155999999999999</v>
      </c>
      <c r="I1439" s="220"/>
      <c r="J1439" s="221">
        <f>ROUND(I1439*H1439,2)</f>
        <v>0</v>
      </c>
      <c r="K1439" s="222"/>
      <c r="L1439" s="44"/>
      <c r="M1439" s="223" t="s">
        <v>1</v>
      </c>
      <c r="N1439" s="224" t="s">
        <v>39</v>
      </c>
      <c r="O1439" s="91"/>
      <c r="P1439" s="225">
        <f>O1439*H1439</f>
        <v>0</v>
      </c>
      <c r="Q1439" s="225">
        <v>0.00029999999999999997</v>
      </c>
      <c r="R1439" s="225">
        <f>Q1439*H1439</f>
        <v>0.005446799999999999</v>
      </c>
      <c r="S1439" s="225">
        <v>0</v>
      </c>
      <c r="T1439" s="226">
        <f>S1439*H1439</f>
        <v>0</v>
      </c>
      <c r="U1439" s="38"/>
      <c r="V1439" s="38"/>
      <c r="W1439" s="38"/>
      <c r="X1439" s="38"/>
      <c r="Y1439" s="38"/>
      <c r="Z1439" s="38"/>
      <c r="AA1439" s="38"/>
      <c r="AB1439" s="38"/>
      <c r="AC1439" s="38"/>
      <c r="AD1439" s="38"/>
      <c r="AE1439" s="38"/>
      <c r="AR1439" s="227" t="s">
        <v>263</v>
      </c>
      <c r="AT1439" s="227" t="s">
        <v>138</v>
      </c>
      <c r="AU1439" s="227" t="s">
        <v>143</v>
      </c>
      <c r="AY1439" s="17" t="s">
        <v>135</v>
      </c>
      <c r="BE1439" s="228">
        <f>IF(N1439="základní",J1439,0)</f>
        <v>0</v>
      </c>
      <c r="BF1439" s="228">
        <f>IF(N1439="snížená",J1439,0)</f>
        <v>0</v>
      </c>
      <c r="BG1439" s="228">
        <f>IF(N1439="zákl. přenesená",J1439,0)</f>
        <v>0</v>
      </c>
      <c r="BH1439" s="228">
        <f>IF(N1439="sníž. přenesená",J1439,0)</f>
        <v>0</v>
      </c>
      <c r="BI1439" s="228">
        <f>IF(N1439="nulová",J1439,0)</f>
        <v>0</v>
      </c>
      <c r="BJ1439" s="17" t="s">
        <v>143</v>
      </c>
      <c r="BK1439" s="228">
        <f>ROUND(I1439*H1439,2)</f>
        <v>0</v>
      </c>
      <c r="BL1439" s="17" t="s">
        <v>263</v>
      </c>
      <c r="BM1439" s="227" t="s">
        <v>1440</v>
      </c>
    </row>
    <row r="1440" s="13" customFormat="1">
      <c r="A1440" s="13"/>
      <c r="B1440" s="229"/>
      <c r="C1440" s="230"/>
      <c r="D1440" s="231" t="s">
        <v>145</v>
      </c>
      <c r="E1440" s="232" t="s">
        <v>1</v>
      </c>
      <c r="F1440" s="233" t="s">
        <v>174</v>
      </c>
      <c r="G1440" s="230"/>
      <c r="H1440" s="232" t="s">
        <v>1</v>
      </c>
      <c r="I1440" s="234"/>
      <c r="J1440" s="230"/>
      <c r="K1440" s="230"/>
      <c r="L1440" s="235"/>
      <c r="M1440" s="236"/>
      <c r="N1440" s="237"/>
      <c r="O1440" s="237"/>
      <c r="P1440" s="237"/>
      <c r="Q1440" s="237"/>
      <c r="R1440" s="237"/>
      <c r="S1440" s="237"/>
      <c r="T1440" s="23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9" t="s">
        <v>145</v>
      </c>
      <c r="AU1440" s="239" t="s">
        <v>143</v>
      </c>
      <c r="AV1440" s="13" t="s">
        <v>81</v>
      </c>
      <c r="AW1440" s="13" t="s">
        <v>30</v>
      </c>
      <c r="AX1440" s="13" t="s">
        <v>73</v>
      </c>
      <c r="AY1440" s="239" t="s">
        <v>135</v>
      </c>
    </row>
    <row r="1441" s="14" customFormat="1">
      <c r="A1441" s="14"/>
      <c r="B1441" s="240"/>
      <c r="C1441" s="241"/>
      <c r="D1441" s="231" t="s">
        <v>145</v>
      </c>
      <c r="E1441" s="242" t="s">
        <v>1</v>
      </c>
      <c r="F1441" s="243" t="s">
        <v>175</v>
      </c>
      <c r="G1441" s="241"/>
      <c r="H1441" s="244">
        <v>11.153000000000001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145</v>
      </c>
      <c r="AU1441" s="250" t="s">
        <v>143</v>
      </c>
      <c r="AV1441" s="14" t="s">
        <v>143</v>
      </c>
      <c r="AW1441" s="14" t="s">
        <v>30</v>
      </c>
      <c r="AX1441" s="14" t="s">
        <v>73</v>
      </c>
      <c r="AY1441" s="250" t="s">
        <v>135</v>
      </c>
    </row>
    <row r="1442" s="13" customFormat="1">
      <c r="A1442" s="13"/>
      <c r="B1442" s="229"/>
      <c r="C1442" s="230"/>
      <c r="D1442" s="231" t="s">
        <v>145</v>
      </c>
      <c r="E1442" s="232" t="s">
        <v>1</v>
      </c>
      <c r="F1442" s="233" t="s">
        <v>182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145</v>
      </c>
      <c r="AU1442" s="239" t="s">
        <v>143</v>
      </c>
      <c r="AV1442" s="13" t="s">
        <v>81</v>
      </c>
      <c r="AW1442" s="13" t="s">
        <v>30</v>
      </c>
      <c r="AX1442" s="13" t="s">
        <v>73</v>
      </c>
      <c r="AY1442" s="239" t="s">
        <v>135</v>
      </c>
    </row>
    <row r="1443" s="14" customFormat="1">
      <c r="A1443" s="14"/>
      <c r="B1443" s="240"/>
      <c r="C1443" s="241"/>
      <c r="D1443" s="231" t="s">
        <v>145</v>
      </c>
      <c r="E1443" s="242" t="s">
        <v>1</v>
      </c>
      <c r="F1443" s="243" t="s">
        <v>183</v>
      </c>
      <c r="G1443" s="241"/>
      <c r="H1443" s="244">
        <v>1.169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145</v>
      </c>
      <c r="AU1443" s="250" t="s">
        <v>143</v>
      </c>
      <c r="AV1443" s="14" t="s">
        <v>143</v>
      </c>
      <c r="AW1443" s="14" t="s">
        <v>30</v>
      </c>
      <c r="AX1443" s="14" t="s">
        <v>73</v>
      </c>
      <c r="AY1443" s="250" t="s">
        <v>135</v>
      </c>
    </row>
    <row r="1444" s="13" customFormat="1">
      <c r="A1444" s="13"/>
      <c r="B1444" s="229"/>
      <c r="C1444" s="230"/>
      <c r="D1444" s="231" t="s">
        <v>145</v>
      </c>
      <c r="E1444" s="232" t="s">
        <v>1</v>
      </c>
      <c r="F1444" s="233" t="s">
        <v>1435</v>
      </c>
      <c r="G1444" s="230"/>
      <c r="H1444" s="232" t="s">
        <v>1</v>
      </c>
      <c r="I1444" s="234"/>
      <c r="J1444" s="230"/>
      <c r="K1444" s="230"/>
      <c r="L1444" s="235"/>
      <c r="M1444" s="236"/>
      <c r="N1444" s="237"/>
      <c r="O1444" s="237"/>
      <c r="P1444" s="237"/>
      <c r="Q1444" s="237"/>
      <c r="R1444" s="237"/>
      <c r="S1444" s="237"/>
      <c r="T1444" s="238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39" t="s">
        <v>145</v>
      </c>
      <c r="AU1444" s="239" t="s">
        <v>143</v>
      </c>
      <c r="AV1444" s="13" t="s">
        <v>81</v>
      </c>
      <c r="AW1444" s="13" t="s">
        <v>30</v>
      </c>
      <c r="AX1444" s="13" t="s">
        <v>73</v>
      </c>
      <c r="AY1444" s="239" t="s">
        <v>135</v>
      </c>
    </row>
    <row r="1445" s="14" customFormat="1">
      <c r="A1445" s="14"/>
      <c r="B1445" s="240"/>
      <c r="C1445" s="241"/>
      <c r="D1445" s="231" t="s">
        <v>145</v>
      </c>
      <c r="E1445" s="242" t="s">
        <v>1</v>
      </c>
      <c r="F1445" s="243" t="s">
        <v>1436</v>
      </c>
      <c r="G1445" s="241"/>
      <c r="H1445" s="244">
        <v>4.343</v>
      </c>
      <c r="I1445" s="245"/>
      <c r="J1445" s="241"/>
      <c r="K1445" s="241"/>
      <c r="L1445" s="246"/>
      <c r="M1445" s="247"/>
      <c r="N1445" s="248"/>
      <c r="O1445" s="248"/>
      <c r="P1445" s="248"/>
      <c r="Q1445" s="248"/>
      <c r="R1445" s="248"/>
      <c r="S1445" s="248"/>
      <c r="T1445" s="249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0" t="s">
        <v>145</v>
      </c>
      <c r="AU1445" s="250" t="s">
        <v>143</v>
      </c>
      <c r="AV1445" s="14" t="s">
        <v>143</v>
      </c>
      <c r="AW1445" s="14" t="s">
        <v>30</v>
      </c>
      <c r="AX1445" s="14" t="s">
        <v>73</v>
      </c>
      <c r="AY1445" s="250" t="s">
        <v>135</v>
      </c>
    </row>
    <row r="1446" s="13" customFormat="1">
      <c r="A1446" s="13"/>
      <c r="B1446" s="229"/>
      <c r="C1446" s="230"/>
      <c r="D1446" s="231" t="s">
        <v>145</v>
      </c>
      <c r="E1446" s="232" t="s">
        <v>1</v>
      </c>
      <c r="F1446" s="233" t="s">
        <v>307</v>
      </c>
      <c r="G1446" s="230"/>
      <c r="H1446" s="232" t="s">
        <v>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9" t="s">
        <v>145</v>
      </c>
      <c r="AU1446" s="239" t="s">
        <v>143</v>
      </c>
      <c r="AV1446" s="13" t="s">
        <v>81</v>
      </c>
      <c r="AW1446" s="13" t="s">
        <v>30</v>
      </c>
      <c r="AX1446" s="13" t="s">
        <v>73</v>
      </c>
      <c r="AY1446" s="239" t="s">
        <v>135</v>
      </c>
    </row>
    <row r="1447" s="14" customFormat="1">
      <c r="A1447" s="14"/>
      <c r="B1447" s="240"/>
      <c r="C1447" s="241"/>
      <c r="D1447" s="231" t="s">
        <v>145</v>
      </c>
      <c r="E1447" s="242" t="s">
        <v>1</v>
      </c>
      <c r="F1447" s="243" t="s">
        <v>179</v>
      </c>
      <c r="G1447" s="241"/>
      <c r="H1447" s="244">
        <v>1.4910000000000001</v>
      </c>
      <c r="I1447" s="245"/>
      <c r="J1447" s="241"/>
      <c r="K1447" s="241"/>
      <c r="L1447" s="246"/>
      <c r="M1447" s="247"/>
      <c r="N1447" s="248"/>
      <c r="O1447" s="248"/>
      <c r="P1447" s="248"/>
      <c r="Q1447" s="248"/>
      <c r="R1447" s="248"/>
      <c r="S1447" s="248"/>
      <c r="T1447" s="24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0" t="s">
        <v>145</v>
      </c>
      <c r="AU1447" s="250" t="s">
        <v>143</v>
      </c>
      <c r="AV1447" s="14" t="s">
        <v>143</v>
      </c>
      <c r="AW1447" s="14" t="s">
        <v>30</v>
      </c>
      <c r="AX1447" s="14" t="s">
        <v>73</v>
      </c>
      <c r="AY1447" s="250" t="s">
        <v>135</v>
      </c>
    </row>
    <row r="1448" s="15" customFormat="1">
      <c r="A1448" s="15"/>
      <c r="B1448" s="251"/>
      <c r="C1448" s="252"/>
      <c r="D1448" s="231" t="s">
        <v>145</v>
      </c>
      <c r="E1448" s="253" t="s">
        <v>1</v>
      </c>
      <c r="F1448" s="254" t="s">
        <v>153</v>
      </c>
      <c r="G1448" s="252"/>
      <c r="H1448" s="255">
        <v>18.155999999999999</v>
      </c>
      <c r="I1448" s="256"/>
      <c r="J1448" s="252"/>
      <c r="K1448" s="252"/>
      <c r="L1448" s="257"/>
      <c r="M1448" s="258"/>
      <c r="N1448" s="259"/>
      <c r="O1448" s="259"/>
      <c r="P1448" s="259"/>
      <c r="Q1448" s="259"/>
      <c r="R1448" s="259"/>
      <c r="S1448" s="259"/>
      <c r="T1448" s="260"/>
      <c r="U1448" s="15"/>
      <c r="V1448" s="15"/>
      <c r="W1448" s="15"/>
      <c r="X1448" s="15"/>
      <c r="Y1448" s="15"/>
      <c r="Z1448" s="15"/>
      <c r="AA1448" s="15"/>
      <c r="AB1448" s="15"/>
      <c r="AC1448" s="15"/>
      <c r="AD1448" s="15"/>
      <c r="AE1448" s="15"/>
      <c r="AT1448" s="261" t="s">
        <v>145</v>
      </c>
      <c r="AU1448" s="261" t="s">
        <v>143</v>
      </c>
      <c r="AV1448" s="15" t="s">
        <v>142</v>
      </c>
      <c r="AW1448" s="15" t="s">
        <v>30</v>
      </c>
      <c r="AX1448" s="15" t="s">
        <v>81</v>
      </c>
      <c r="AY1448" s="261" t="s">
        <v>135</v>
      </c>
    </row>
    <row r="1449" s="2" customFormat="1" ht="21.75" customHeight="1">
      <c r="A1449" s="38"/>
      <c r="B1449" s="39"/>
      <c r="C1449" s="215" t="s">
        <v>1441</v>
      </c>
      <c r="D1449" s="215" t="s">
        <v>138</v>
      </c>
      <c r="E1449" s="216" t="s">
        <v>1442</v>
      </c>
      <c r="F1449" s="217" t="s">
        <v>1443</v>
      </c>
      <c r="G1449" s="218" t="s">
        <v>141</v>
      </c>
      <c r="H1449" s="219">
        <v>18.155999999999999</v>
      </c>
      <c r="I1449" s="220"/>
      <c r="J1449" s="221">
        <f>ROUND(I1449*H1449,2)</f>
        <v>0</v>
      </c>
      <c r="K1449" s="222"/>
      <c r="L1449" s="44"/>
      <c r="M1449" s="223" t="s">
        <v>1</v>
      </c>
      <c r="N1449" s="224" t="s">
        <v>39</v>
      </c>
      <c r="O1449" s="91"/>
      <c r="P1449" s="225">
        <f>O1449*H1449</f>
        <v>0</v>
      </c>
      <c r="Q1449" s="225">
        <v>0.0044999999999999997</v>
      </c>
      <c r="R1449" s="225">
        <f>Q1449*H1449</f>
        <v>0.081701999999999983</v>
      </c>
      <c r="S1449" s="225">
        <v>0</v>
      </c>
      <c r="T1449" s="226">
        <f>S1449*H1449</f>
        <v>0</v>
      </c>
      <c r="U1449" s="38"/>
      <c r="V1449" s="38"/>
      <c r="W1449" s="38"/>
      <c r="X1449" s="38"/>
      <c r="Y1449" s="38"/>
      <c r="Z1449" s="38"/>
      <c r="AA1449" s="38"/>
      <c r="AB1449" s="38"/>
      <c r="AC1449" s="38"/>
      <c r="AD1449" s="38"/>
      <c r="AE1449" s="38"/>
      <c r="AR1449" s="227" t="s">
        <v>263</v>
      </c>
      <c r="AT1449" s="227" t="s">
        <v>138</v>
      </c>
      <c r="AU1449" s="227" t="s">
        <v>143</v>
      </c>
      <c r="AY1449" s="17" t="s">
        <v>135</v>
      </c>
      <c r="BE1449" s="228">
        <f>IF(N1449="základní",J1449,0)</f>
        <v>0</v>
      </c>
      <c r="BF1449" s="228">
        <f>IF(N1449="snížená",J1449,0)</f>
        <v>0</v>
      </c>
      <c r="BG1449" s="228">
        <f>IF(N1449="zákl. přenesená",J1449,0)</f>
        <v>0</v>
      </c>
      <c r="BH1449" s="228">
        <f>IF(N1449="sníž. přenesená",J1449,0)</f>
        <v>0</v>
      </c>
      <c r="BI1449" s="228">
        <f>IF(N1449="nulová",J1449,0)</f>
        <v>0</v>
      </c>
      <c r="BJ1449" s="17" t="s">
        <v>143</v>
      </c>
      <c r="BK1449" s="228">
        <f>ROUND(I1449*H1449,2)</f>
        <v>0</v>
      </c>
      <c r="BL1449" s="17" t="s">
        <v>263</v>
      </c>
      <c r="BM1449" s="227" t="s">
        <v>1444</v>
      </c>
    </row>
    <row r="1450" s="13" customFormat="1">
      <c r="A1450" s="13"/>
      <c r="B1450" s="229"/>
      <c r="C1450" s="230"/>
      <c r="D1450" s="231" t="s">
        <v>145</v>
      </c>
      <c r="E1450" s="232" t="s">
        <v>1</v>
      </c>
      <c r="F1450" s="233" t="s">
        <v>174</v>
      </c>
      <c r="G1450" s="230"/>
      <c r="H1450" s="232" t="s">
        <v>1</v>
      </c>
      <c r="I1450" s="234"/>
      <c r="J1450" s="230"/>
      <c r="K1450" s="230"/>
      <c r="L1450" s="235"/>
      <c r="M1450" s="236"/>
      <c r="N1450" s="237"/>
      <c r="O1450" s="237"/>
      <c r="P1450" s="237"/>
      <c r="Q1450" s="237"/>
      <c r="R1450" s="237"/>
      <c r="S1450" s="237"/>
      <c r="T1450" s="238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9" t="s">
        <v>145</v>
      </c>
      <c r="AU1450" s="239" t="s">
        <v>143</v>
      </c>
      <c r="AV1450" s="13" t="s">
        <v>81</v>
      </c>
      <c r="AW1450" s="13" t="s">
        <v>30</v>
      </c>
      <c r="AX1450" s="13" t="s">
        <v>73</v>
      </c>
      <c r="AY1450" s="239" t="s">
        <v>135</v>
      </c>
    </row>
    <row r="1451" s="14" customFormat="1">
      <c r="A1451" s="14"/>
      <c r="B1451" s="240"/>
      <c r="C1451" s="241"/>
      <c r="D1451" s="231" t="s">
        <v>145</v>
      </c>
      <c r="E1451" s="242" t="s">
        <v>1</v>
      </c>
      <c r="F1451" s="243" t="s">
        <v>175</v>
      </c>
      <c r="G1451" s="241"/>
      <c r="H1451" s="244">
        <v>11.153000000000001</v>
      </c>
      <c r="I1451" s="245"/>
      <c r="J1451" s="241"/>
      <c r="K1451" s="241"/>
      <c r="L1451" s="246"/>
      <c r="M1451" s="247"/>
      <c r="N1451" s="248"/>
      <c r="O1451" s="248"/>
      <c r="P1451" s="248"/>
      <c r="Q1451" s="248"/>
      <c r="R1451" s="248"/>
      <c r="S1451" s="248"/>
      <c r="T1451" s="249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0" t="s">
        <v>145</v>
      </c>
      <c r="AU1451" s="250" t="s">
        <v>143</v>
      </c>
      <c r="AV1451" s="14" t="s">
        <v>143</v>
      </c>
      <c r="AW1451" s="14" t="s">
        <v>30</v>
      </c>
      <c r="AX1451" s="14" t="s">
        <v>73</v>
      </c>
      <c r="AY1451" s="250" t="s">
        <v>135</v>
      </c>
    </row>
    <row r="1452" s="13" customFormat="1">
      <c r="A1452" s="13"/>
      <c r="B1452" s="229"/>
      <c r="C1452" s="230"/>
      <c r="D1452" s="231" t="s">
        <v>145</v>
      </c>
      <c r="E1452" s="232" t="s">
        <v>1</v>
      </c>
      <c r="F1452" s="233" t="s">
        <v>182</v>
      </c>
      <c r="G1452" s="230"/>
      <c r="H1452" s="232" t="s">
        <v>1</v>
      </c>
      <c r="I1452" s="234"/>
      <c r="J1452" s="230"/>
      <c r="K1452" s="230"/>
      <c r="L1452" s="235"/>
      <c r="M1452" s="236"/>
      <c r="N1452" s="237"/>
      <c r="O1452" s="237"/>
      <c r="P1452" s="237"/>
      <c r="Q1452" s="237"/>
      <c r="R1452" s="237"/>
      <c r="S1452" s="237"/>
      <c r="T1452" s="23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39" t="s">
        <v>145</v>
      </c>
      <c r="AU1452" s="239" t="s">
        <v>143</v>
      </c>
      <c r="AV1452" s="13" t="s">
        <v>81</v>
      </c>
      <c r="AW1452" s="13" t="s">
        <v>30</v>
      </c>
      <c r="AX1452" s="13" t="s">
        <v>73</v>
      </c>
      <c r="AY1452" s="239" t="s">
        <v>135</v>
      </c>
    </row>
    <row r="1453" s="14" customFormat="1">
      <c r="A1453" s="14"/>
      <c r="B1453" s="240"/>
      <c r="C1453" s="241"/>
      <c r="D1453" s="231" t="s">
        <v>145</v>
      </c>
      <c r="E1453" s="242" t="s">
        <v>1</v>
      </c>
      <c r="F1453" s="243" t="s">
        <v>183</v>
      </c>
      <c r="G1453" s="241"/>
      <c r="H1453" s="244">
        <v>1.169</v>
      </c>
      <c r="I1453" s="245"/>
      <c r="J1453" s="241"/>
      <c r="K1453" s="241"/>
      <c r="L1453" s="246"/>
      <c r="M1453" s="247"/>
      <c r="N1453" s="248"/>
      <c r="O1453" s="248"/>
      <c r="P1453" s="248"/>
      <c r="Q1453" s="248"/>
      <c r="R1453" s="248"/>
      <c r="S1453" s="248"/>
      <c r="T1453" s="249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0" t="s">
        <v>145</v>
      </c>
      <c r="AU1453" s="250" t="s">
        <v>143</v>
      </c>
      <c r="AV1453" s="14" t="s">
        <v>143</v>
      </c>
      <c r="AW1453" s="14" t="s">
        <v>30</v>
      </c>
      <c r="AX1453" s="14" t="s">
        <v>73</v>
      </c>
      <c r="AY1453" s="250" t="s">
        <v>135</v>
      </c>
    </row>
    <row r="1454" s="13" customFormat="1">
      <c r="A1454" s="13"/>
      <c r="B1454" s="229"/>
      <c r="C1454" s="230"/>
      <c r="D1454" s="231" t="s">
        <v>145</v>
      </c>
      <c r="E1454" s="232" t="s">
        <v>1</v>
      </c>
      <c r="F1454" s="233" t="s">
        <v>1435</v>
      </c>
      <c r="G1454" s="230"/>
      <c r="H1454" s="232" t="s">
        <v>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9" t="s">
        <v>145</v>
      </c>
      <c r="AU1454" s="239" t="s">
        <v>143</v>
      </c>
      <c r="AV1454" s="13" t="s">
        <v>81</v>
      </c>
      <c r="AW1454" s="13" t="s">
        <v>30</v>
      </c>
      <c r="AX1454" s="13" t="s">
        <v>73</v>
      </c>
      <c r="AY1454" s="239" t="s">
        <v>135</v>
      </c>
    </row>
    <row r="1455" s="14" customFormat="1">
      <c r="A1455" s="14"/>
      <c r="B1455" s="240"/>
      <c r="C1455" s="241"/>
      <c r="D1455" s="231" t="s">
        <v>145</v>
      </c>
      <c r="E1455" s="242" t="s">
        <v>1</v>
      </c>
      <c r="F1455" s="243" t="s">
        <v>1436</v>
      </c>
      <c r="G1455" s="241"/>
      <c r="H1455" s="244">
        <v>4.343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0" t="s">
        <v>145</v>
      </c>
      <c r="AU1455" s="250" t="s">
        <v>143</v>
      </c>
      <c r="AV1455" s="14" t="s">
        <v>143</v>
      </c>
      <c r="AW1455" s="14" t="s">
        <v>30</v>
      </c>
      <c r="AX1455" s="14" t="s">
        <v>73</v>
      </c>
      <c r="AY1455" s="250" t="s">
        <v>135</v>
      </c>
    </row>
    <row r="1456" s="13" customFormat="1">
      <c r="A1456" s="13"/>
      <c r="B1456" s="229"/>
      <c r="C1456" s="230"/>
      <c r="D1456" s="231" t="s">
        <v>145</v>
      </c>
      <c r="E1456" s="232" t="s">
        <v>1</v>
      </c>
      <c r="F1456" s="233" t="s">
        <v>307</v>
      </c>
      <c r="G1456" s="230"/>
      <c r="H1456" s="232" t="s">
        <v>1</v>
      </c>
      <c r="I1456" s="234"/>
      <c r="J1456" s="230"/>
      <c r="K1456" s="230"/>
      <c r="L1456" s="235"/>
      <c r="M1456" s="236"/>
      <c r="N1456" s="237"/>
      <c r="O1456" s="237"/>
      <c r="P1456" s="237"/>
      <c r="Q1456" s="237"/>
      <c r="R1456" s="237"/>
      <c r="S1456" s="237"/>
      <c r="T1456" s="238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9" t="s">
        <v>145</v>
      </c>
      <c r="AU1456" s="239" t="s">
        <v>143</v>
      </c>
      <c r="AV1456" s="13" t="s">
        <v>81</v>
      </c>
      <c r="AW1456" s="13" t="s">
        <v>30</v>
      </c>
      <c r="AX1456" s="13" t="s">
        <v>73</v>
      </c>
      <c r="AY1456" s="239" t="s">
        <v>135</v>
      </c>
    </row>
    <row r="1457" s="14" customFormat="1">
      <c r="A1457" s="14"/>
      <c r="B1457" s="240"/>
      <c r="C1457" s="241"/>
      <c r="D1457" s="231" t="s">
        <v>145</v>
      </c>
      <c r="E1457" s="242" t="s">
        <v>1</v>
      </c>
      <c r="F1457" s="243" t="s">
        <v>179</v>
      </c>
      <c r="G1457" s="241"/>
      <c r="H1457" s="244">
        <v>1.4910000000000001</v>
      </c>
      <c r="I1457" s="245"/>
      <c r="J1457" s="241"/>
      <c r="K1457" s="241"/>
      <c r="L1457" s="246"/>
      <c r="M1457" s="247"/>
      <c r="N1457" s="248"/>
      <c r="O1457" s="248"/>
      <c r="P1457" s="248"/>
      <c r="Q1457" s="248"/>
      <c r="R1457" s="248"/>
      <c r="S1457" s="248"/>
      <c r="T1457" s="24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0" t="s">
        <v>145</v>
      </c>
      <c r="AU1457" s="250" t="s">
        <v>143</v>
      </c>
      <c r="AV1457" s="14" t="s">
        <v>143</v>
      </c>
      <c r="AW1457" s="14" t="s">
        <v>30</v>
      </c>
      <c r="AX1457" s="14" t="s">
        <v>73</v>
      </c>
      <c r="AY1457" s="250" t="s">
        <v>135</v>
      </c>
    </row>
    <row r="1458" s="15" customFormat="1">
      <c r="A1458" s="15"/>
      <c r="B1458" s="251"/>
      <c r="C1458" s="252"/>
      <c r="D1458" s="231" t="s">
        <v>145</v>
      </c>
      <c r="E1458" s="253" t="s">
        <v>1</v>
      </c>
      <c r="F1458" s="254" t="s">
        <v>153</v>
      </c>
      <c r="G1458" s="252"/>
      <c r="H1458" s="255">
        <v>18.155999999999999</v>
      </c>
      <c r="I1458" s="256"/>
      <c r="J1458" s="252"/>
      <c r="K1458" s="252"/>
      <c r="L1458" s="257"/>
      <c r="M1458" s="258"/>
      <c r="N1458" s="259"/>
      <c r="O1458" s="259"/>
      <c r="P1458" s="259"/>
      <c r="Q1458" s="259"/>
      <c r="R1458" s="259"/>
      <c r="S1458" s="259"/>
      <c r="T1458" s="260"/>
      <c r="U1458" s="15"/>
      <c r="V1458" s="15"/>
      <c r="W1458" s="15"/>
      <c r="X1458" s="15"/>
      <c r="Y1458" s="15"/>
      <c r="Z1458" s="15"/>
      <c r="AA1458" s="15"/>
      <c r="AB1458" s="15"/>
      <c r="AC1458" s="15"/>
      <c r="AD1458" s="15"/>
      <c r="AE1458" s="15"/>
      <c r="AT1458" s="261" t="s">
        <v>145</v>
      </c>
      <c r="AU1458" s="261" t="s">
        <v>143</v>
      </c>
      <c r="AV1458" s="15" t="s">
        <v>142</v>
      </c>
      <c r="AW1458" s="15" t="s">
        <v>30</v>
      </c>
      <c r="AX1458" s="15" t="s">
        <v>81</v>
      </c>
      <c r="AY1458" s="261" t="s">
        <v>135</v>
      </c>
    </row>
    <row r="1459" s="2" customFormat="1" ht="24.15" customHeight="1">
      <c r="A1459" s="38"/>
      <c r="B1459" s="39"/>
      <c r="C1459" s="215" t="s">
        <v>1445</v>
      </c>
      <c r="D1459" s="215" t="s">
        <v>138</v>
      </c>
      <c r="E1459" s="216" t="s">
        <v>1446</v>
      </c>
      <c r="F1459" s="217" t="s">
        <v>1447</v>
      </c>
      <c r="G1459" s="218" t="s">
        <v>330</v>
      </c>
      <c r="H1459" s="219">
        <v>15.378</v>
      </c>
      <c r="I1459" s="220"/>
      <c r="J1459" s="221">
        <f>ROUND(I1459*H1459,2)</f>
        <v>0</v>
      </c>
      <c r="K1459" s="222"/>
      <c r="L1459" s="44"/>
      <c r="M1459" s="223" t="s">
        <v>1</v>
      </c>
      <c r="N1459" s="224" t="s">
        <v>39</v>
      </c>
      <c r="O1459" s="91"/>
      <c r="P1459" s="225">
        <f>O1459*H1459</f>
        <v>0</v>
      </c>
      <c r="Q1459" s="225">
        <v>0</v>
      </c>
      <c r="R1459" s="225">
        <f>Q1459*H1459</f>
        <v>0</v>
      </c>
      <c r="S1459" s="225">
        <v>0.01174</v>
      </c>
      <c r="T1459" s="226">
        <f>S1459*H1459</f>
        <v>0.18053772000000001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27" t="s">
        <v>263</v>
      </c>
      <c r="AT1459" s="227" t="s">
        <v>138</v>
      </c>
      <c r="AU1459" s="227" t="s">
        <v>143</v>
      </c>
      <c r="AY1459" s="17" t="s">
        <v>135</v>
      </c>
      <c r="BE1459" s="228">
        <f>IF(N1459="základní",J1459,0)</f>
        <v>0</v>
      </c>
      <c r="BF1459" s="228">
        <f>IF(N1459="snížená",J1459,0)</f>
        <v>0</v>
      </c>
      <c r="BG1459" s="228">
        <f>IF(N1459="zákl. přenesená",J1459,0)</f>
        <v>0</v>
      </c>
      <c r="BH1459" s="228">
        <f>IF(N1459="sníž. přenesená",J1459,0)</f>
        <v>0</v>
      </c>
      <c r="BI1459" s="228">
        <f>IF(N1459="nulová",J1459,0)</f>
        <v>0</v>
      </c>
      <c r="BJ1459" s="17" t="s">
        <v>143</v>
      </c>
      <c r="BK1459" s="228">
        <f>ROUND(I1459*H1459,2)</f>
        <v>0</v>
      </c>
      <c r="BL1459" s="17" t="s">
        <v>263</v>
      </c>
      <c r="BM1459" s="227" t="s">
        <v>1448</v>
      </c>
    </row>
    <row r="1460" s="13" customFormat="1">
      <c r="A1460" s="13"/>
      <c r="B1460" s="229"/>
      <c r="C1460" s="230"/>
      <c r="D1460" s="231" t="s">
        <v>145</v>
      </c>
      <c r="E1460" s="232" t="s">
        <v>1</v>
      </c>
      <c r="F1460" s="233" t="s">
        <v>174</v>
      </c>
      <c r="G1460" s="230"/>
      <c r="H1460" s="232" t="s">
        <v>1</v>
      </c>
      <c r="I1460" s="234"/>
      <c r="J1460" s="230"/>
      <c r="K1460" s="230"/>
      <c r="L1460" s="235"/>
      <c r="M1460" s="236"/>
      <c r="N1460" s="237"/>
      <c r="O1460" s="237"/>
      <c r="P1460" s="237"/>
      <c r="Q1460" s="237"/>
      <c r="R1460" s="237"/>
      <c r="S1460" s="237"/>
      <c r="T1460" s="238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39" t="s">
        <v>145</v>
      </c>
      <c r="AU1460" s="239" t="s">
        <v>143</v>
      </c>
      <c r="AV1460" s="13" t="s">
        <v>81</v>
      </c>
      <c r="AW1460" s="13" t="s">
        <v>30</v>
      </c>
      <c r="AX1460" s="13" t="s">
        <v>73</v>
      </c>
      <c r="AY1460" s="239" t="s">
        <v>135</v>
      </c>
    </row>
    <row r="1461" s="14" customFormat="1">
      <c r="A1461" s="14"/>
      <c r="B1461" s="240"/>
      <c r="C1461" s="241"/>
      <c r="D1461" s="231" t="s">
        <v>145</v>
      </c>
      <c r="E1461" s="242" t="s">
        <v>1</v>
      </c>
      <c r="F1461" s="243" t="s">
        <v>1449</v>
      </c>
      <c r="G1461" s="241"/>
      <c r="H1461" s="244">
        <v>15.378</v>
      </c>
      <c r="I1461" s="245"/>
      <c r="J1461" s="241"/>
      <c r="K1461" s="241"/>
      <c r="L1461" s="246"/>
      <c r="M1461" s="247"/>
      <c r="N1461" s="248"/>
      <c r="O1461" s="248"/>
      <c r="P1461" s="248"/>
      <c r="Q1461" s="248"/>
      <c r="R1461" s="248"/>
      <c r="S1461" s="248"/>
      <c r="T1461" s="249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0" t="s">
        <v>145</v>
      </c>
      <c r="AU1461" s="250" t="s">
        <v>143</v>
      </c>
      <c r="AV1461" s="14" t="s">
        <v>143</v>
      </c>
      <c r="AW1461" s="14" t="s">
        <v>30</v>
      </c>
      <c r="AX1461" s="14" t="s">
        <v>73</v>
      </c>
      <c r="AY1461" s="250" t="s">
        <v>135</v>
      </c>
    </row>
    <row r="1462" s="15" customFormat="1">
      <c r="A1462" s="15"/>
      <c r="B1462" s="251"/>
      <c r="C1462" s="252"/>
      <c r="D1462" s="231" t="s">
        <v>145</v>
      </c>
      <c r="E1462" s="253" t="s">
        <v>1</v>
      </c>
      <c r="F1462" s="254" t="s">
        <v>153</v>
      </c>
      <c r="G1462" s="252"/>
      <c r="H1462" s="255">
        <v>15.378</v>
      </c>
      <c r="I1462" s="256"/>
      <c r="J1462" s="252"/>
      <c r="K1462" s="252"/>
      <c r="L1462" s="257"/>
      <c r="M1462" s="258"/>
      <c r="N1462" s="259"/>
      <c r="O1462" s="259"/>
      <c r="P1462" s="259"/>
      <c r="Q1462" s="259"/>
      <c r="R1462" s="259"/>
      <c r="S1462" s="259"/>
      <c r="T1462" s="260"/>
      <c r="U1462" s="15"/>
      <c r="V1462" s="15"/>
      <c r="W1462" s="15"/>
      <c r="X1462" s="15"/>
      <c r="Y1462" s="15"/>
      <c r="Z1462" s="15"/>
      <c r="AA1462" s="15"/>
      <c r="AB1462" s="15"/>
      <c r="AC1462" s="15"/>
      <c r="AD1462" s="15"/>
      <c r="AE1462" s="15"/>
      <c r="AT1462" s="261" t="s">
        <v>145</v>
      </c>
      <c r="AU1462" s="261" t="s">
        <v>143</v>
      </c>
      <c r="AV1462" s="15" t="s">
        <v>142</v>
      </c>
      <c r="AW1462" s="15" t="s">
        <v>30</v>
      </c>
      <c r="AX1462" s="15" t="s">
        <v>81</v>
      </c>
      <c r="AY1462" s="261" t="s">
        <v>135</v>
      </c>
    </row>
    <row r="1463" s="2" customFormat="1" ht="24.15" customHeight="1">
      <c r="A1463" s="38"/>
      <c r="B1463" s="39"/>
      <c r="C1463" s="215" t="s">
        <v>1450</v>
      </c>
      <c r="D1463" s="215" t="s">
        <v>138</v>
      </c>
      <c r="E1463" s="216" t="s">
        <v>1451</v>
      </c>
      <c r="F1463" s="217" t="s">
        <v>1452</v>
      </c>
      <c r="G1463" s="218" t="s">
        <v>330</v>
      </c>
      <c r="H1463" s="219">
        <v>19.923999999999999</v>
      </c>
      <c r="I1463" s="220"/>
      <c r="J1463" s="221">
        <f>ROUND(I1463*H1463,2)</f>
        <v>0</v>
      </c>
      <c r="K1463" s="222"/>
      <c r="L1463" s="44"/>
      <c r="M1463" s="223" t="s">
        <v>1</v>
      </c>
      <c r="N1463" s="224" t="s">
        <v>39</v>
      </c>
      <c r="O1463" s="91"/>
      <c r="P1463" s="225">
        <f>O1463*H1463</f>
        <v>0</v>
      </c>
      <c r="Q1463" s="225">
        <v>0.00097000000000000005</v>
      </c>
      <c r="R1463" s="225">
        <f>Q1463*H1463</f>
        <v>0.019326280000000001</v>
      </c>
      <c r="S1463" s="225">
        <v>0</v>
      </c>
      <c r="T1463" s="226">
        <f>S1463*H1463</f>
        <v>0</v>
      </c>
      <c r="U1463" s="38"/>
      <c r="V1463" s="38"/>
      <c r="W1463" s="38"/>
      <c r="X1463" s="38"/>
      <c r="Y1463" s="38"/>
      <c r="Z1463" s="38"/>
      <c r="AA1463" s="38"/>
      <c r="AB1463" s="38"/>
      <c r="AC1463" s="38"/>
      <c r="AD1463" s="38"/>
      <c r="AE1463" s="38"/>
      <c r="AR1463" s="227" t="s">
        <v>263</v>
      </c>
      <c r="AT1463" s="227" t="s">
        <v>138</v>
      </c>
      <c r="AU1463" s="227" t="s">
        <v>143</v>
      </c>
      <c r="AY1463" s="17" t="s">
        <v>135</v>
      </c>
      <c r="BE1463" s="228">
        <f>IF(N1463="základní",J1463,0)</f>
        <v>0</v>
      </c>
      <c r="BF1463" s="228">
        <f>IF(N1463="snížená",J1463,0)</f>
        <v>0</v>
      </c>
      <c r="BG1463" s="228">
        <f>IF(N1463="zákl. přenesená",J1463,0)</f>
        <v>0</v>
      </c>
      <c r="BH1463" s="228">
        <f>IF(N1463="sníž. přenesená",J1463,0)</f>
        <v>0</v>
      </c>
      <c r="BI1463" s="228">
        <f>IF(N1463="nulová",J1463,0)</f>
        <v>0</v>
      </c>
      <c r="BJ1463" s="17" t="s">
        <v>143</v>
      </c>
      <c r="BK1463" s="228">
        <f>ROUND(I1463*H1463,2)</f>
        <v>0</v>
      </c>
      <c r="BL1463" s="17" t="s">
        <v>263</v>
      </c>
      <c r="BM1463" s="227" t="s">
        <v>1453</v>
      </c>
    </row>
    <row r="1464" s="13" customFormat="1">
      <c r="A1464" s="13"/>
      <c r="B1464" s="229"/>
      <c r="C1464" s="230"/>
      <c r="D1464" s="231" t="s">
        <v>145</v>
      </c>
      <c r="E1464" s="232" t="s">
        <v>1</v>
      </c>
      <c r="F1464" s="233" t="s">
        <v>174</v>
      </c>
      <c r="G1464" s="230"/>
      <c r="H1464" s="232" t="s">
        <v>1</v>
      </c>
      <c r="I1464" s="234"/>
      <c r="J1464" s="230"/>
      <c r="K1464" s="230"/>
      <c r="L1464" s="235"/>
      <c r="M1464" s="236"/>
      <c r="N1464" s="237"/>
      <c r="O1464" s="237"/>
      <c r="P1464" s="237"/>
      <c r="Q1464" s="237"/>
      <c r="R1464" s="237"/>
      <c r="S1464" s="237"/>
      <c r="T1464" s="238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39" t="s">
        <v>145</v>
      </c>
      <c r="AU1464" s="239" t="s">
        <v>143</v>
      </c>
      <c r="AV1464" s="13" t="s">
        <v>81</v>
      </c>
      <c r="AW1464" s="13" t="s">
        <v>30</v>
      </c>
      <c r="AX1464" s="13" t="s">
        <v>73</v>
      </c>
      <c r="AY1464" s="239" t="s">
        <v>135</v>
      </c>
    </row>
    <row r="1465" s="14" customFormat="1">
      <c r="A1465" s="14"/>
      <c r="B1465" s="240"/>
      <c r="C1465" s="241"/>
      <c r="D1465" s="231" t="s">
        <v>145</v>
      </c>
      <c r="E1465" s="242" t="s">
        <v>1</v>
      </c>
      <c r="F1465" s="243" t="s">
        <v>1449</v>
      </c>
      <c r="G1465" s="241"/>
      <c r="H1465" s="244">
        <v>15.378</v>
      </c>
      <c r="I1465" s="245"/>
      <c r="J1465" s="241"/>
      <c r="K1465" s="241"/>
      <c r="L1465" s="246"/>
      <c r="M1465" s="247"/>
      <c r="N1465" s="248"/>
      <c r="O1465" s="248"/>
      <c r="P1465" s="248"/>
      <c r="Q1465" s="248"/>
      <c r="R1465" s="248"/>
      <c r="S1465" s="248"/>
      <c r="T1465" s="249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0" t="s">
        <v>145</v>
      </c>
      <c r="AU1465" s="250" t="s">
        <v>143</v>
      </c>
      <c r="AV1465" s="14" t="s">
        <v>143</v>
      </c>
      <c r="AW1465" s="14" t="s">
        <v>30</v>
      </c>
      <c r="AX1465" s="14" t="s">
        <v>73</v>
      </c>
      <c r="AY1465" s="250" t="s">
        <v>135</v>
      </c>
    </row>
    <row r="1466" s="13" customFormat="1">
      <c r="A1466" s="13"/>
      <c r="B1466" s="229"/>
      <c r="C1466" s="230"/>
      <c r="D1466" s="231" t="s">
        <v>145</v>
      </c>
      <c r="E1466" s="232" t="s">
        <v>1</v>
      </c>
      <c r="F1466" s="233" t="s">
        <v>307</v>
      </c>
      <c r="G1466" s="230"/>
      <c r="H1466" s="232" t="s">
        <v>1</v>
      </c>
      <c r="I1466" s="234"/>
      <c r="J1466" s="230"/>
      <c r="K1466" s="230"/>
      <c r="L1466" s="235"/>
      <c r="M1466" s="236"/>
      <c r="N1466" s="237"/>
      <c r="O1466" s="237"/>
      <c r="P1466" s="237"/>
      <c r="Q1466" s="237"/>
      <c r="R1466" s="237"/>
      <c r="S1466" s="237"/>
      <c r="T1466" s="238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39" t="s">
        <v>145</v>
      </c>
      <c r="AU1466" s="239" t="s">
        <v>143</v>
      </c>
      <c r="AV1466" s="13" t="s">
        <v>81</v>
      </c>
      <c r="AW1466" s="13" t="s">
        <v>30</v>
      </c>
      <c r="AX1466" s="13" t="s">
        <v>73</v>
      </c>
      <c r="AY1466" s="239" t="s">
        <v>135</v>
      </c>
    </row>
    <row r="1467" s="14" customFormat="1">
      <c r="A1467" s="14"/>
      <c r="B1467" s="240"/>
      <c r="C1467" s="241"/>
      <c r="D1467" s="231" t="s">
        <v>145</v>
      </c>
      <c r="E1467" s="242" t="s">
        <v>1</v>
      </c>
      <c r="F1467" s="243" t="s">
        <v>1454</v>
      </c>
      <c r="G1467" s="241"/>
      <c r="H1467" s="244">
        <v>4.5460000000000003</v>
      </c>
      <c r="I1467" s="245"/>
      <c r="J1467" s="241"/>
      <c r="K1467" s="241"/>
      <c r="L1467" s="246"/>
      <c r="M1467" s="247"/>
      <c r="N1467" s="248"/>
      <c r="O1467" s="248"/>
      <c r="P1467" s="248"/>
      <c r="Q1467" s="248"/>
      <c r="R1467" s="248"/>
      <c r="S1467" s="248"/>
      <c r="T1467" s="249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50" t="s">
        <v>145</v>
      </c>
      <c r="AU1467" s="250" t="s">
        <v>143</v>
      </c>
      <c r="AV1467" s="14" t="s">
        <v>143</v>
      </c>
      <c r="AW1467" s="14" t="s">
        <v>30</v>
      </c>
      <c r="AX1467" s="14" t="s">
        <v>73</v>
      </c>
      <c r="AY1467" s="250" t="s">
        <v>135</v>
      </c>
    </row>
    <row r="1468" s="15" customFormat="1">
      <c r="A1468" s="15"/>
      <c r="B1468" s="251"/>
      <c r="C1468" s="252"/>
      <c r="D1468" s="231" t="s">
        <v>145</v>
      </c>
      <c r="E1468" s="253" t="s">
        <v>1</v>
      </c>
      <c r="F1468" s="254" t="s">
        <v>153</v>
      </c>
      <c r="G1468" s="252"/>
      <c r="H1468" s="255">
        <v>19.923999999999999</v>
      </c>
      <c r="I1468" s="256"/>
      <c r="J1468" s="252"/>
      <c r="K1468" s="252"/>
      <c r="L1468" s="257"/>
      <c r="M1468" s="258"/>
      <c r="N1468" s="259"/>
      <c r="O1468" s="259"/>
      <c r="P1468" s="259"/>
      <c r="Q1468" s="259"/>
      <c r="R1468" s="259"/>
      <c r="S1468" s="259"/>
      <c r="T1468" s="260"/>
      <c r="U1468" s="15"/>
      <c r="V1468" s="15"/>
      <c r="W1468" s="15"/>
      <c r="X1468" s="15"/>
      <c r="Y1468" s="15"/>
      <c r="Z1468" s="15"/>
      <c r="AA1468" s="15"/>
      <c r="AB1468" s="15"/>
      <c r="AC1468" s="15"/>
      <c r="AD1468" s="15"/>
      <c r="AE1468" s="15"/>
      <c r="AT1468" s="261" t="s">
        <v>145</v>
      </c>
      <c r="AU1468" s="261" t="s">
        <v>143</v>
      </c>
      <c r="AV1468" s="15" t="s">
        <v>142</v>
      </c>
      <c r="AW1468" s="15" t="s">
        <v>30</v>
      </c>
      <c r="AX1468" s="15" t="s">
        <v>81</v>
      </c>
      <c r="AY1468" s="261" t="s">
        <v>135</v>
      </c>
    </row>
    <row r="1469" s="2" customFormat="1" ht="24.15" customHeight="1">
      <c r="A1469" s="38"/>
      <c r="B1469" s="39"/>
      <c r="C1469" s="215" t="s">
        <v>1455</v>
      </c>
      <c r="D1469" s="215" t="s">
        <v>138</v>
      </c>
      <c r="E1469" s="216" t="s">
        <v>1456</v>
      </c>
      <c r="F1469" s="217" t="s">
        <v>1457</v>
      </c>
      <c r="G1469" s="218" t="s">
        <v>141</v>
      </c>
      <c r="H1469" s="219">
        <v>18.155999999999999</v>
      </c>
      <c r="I1469" s="220"/>
      <c r="J1469" s="221">
        <f>ROUND(I1469*H1469,2)</f>
        <v>0</v>
      </c>
      <c r="K1469" s="222"/>
      <c r="L1469" s="44"/>
      <c r="M1469" s="223" t="s">
        <v>1</v>
      </c>
      <c r="N1469" s="224" t="s">
        <v>39</v>
      </c>
      <c r="O1469" s="91"/>
      <c r="P1469" s="225">
        <f>O1469*H1469</f>
        <v>0</v>
      </c>
      <c r="Q1469" s="225">
        <v>0</v>
      </c>
      <c r="R1469" s="225">
        <f>Q1469*H1469</f>
        <v>0</v>
      </c>
      <c r="S1469" s="225">
        <v>0.083169999999999994</v>
      </c>
      <c r="T1469" s="226">
        <f>S1469*H1469</f>
        <v>1.5100345199999998</v>
      </c>
      <c r="U1469" s="38"/>
      <c r="V1469" s="38"/>
      <c r="W1469" s="38"/>
      <c r="X1469" s="38"/>
      <c r="Y1469" s="38"/>
      <c r="Z1469" s="38"/>
      <c r="AA1469" s="38"/>
      <c r="AB1469" s="38"/>
      <c r="AC1469" s="38"/>
      <c r="AD1469" s="38"/>
      <c r="AE1469" s="38"/>
      <c r="AR1469" s="227" t="s">
        <v>263</v>
      </c>
      <c r="AT1469" s="227" t="s">
        <v>138</v>
      </c>
      <c r="AU1469" s="227" t="s">
        <v>143</v>
      </c>
      <c r="AY1469" s="17" t="s">
        <v>135</v>
      </c>
      <c r="BE1469" s="228">
        <f>IF(N1469="základní",J1469,0)</f>
        <v>0</v>
      </c>
      <c r="BF1469" s="228">
        <f>IF(N1469="snížená",J1469,0)</f>
        <v>0</v>
      </c>
      <c r="BG1469" s="228">
        <f>IF(N1469="zákl. přenesená",J1469,0)</f>
        <v>0</v>
      </c>
      <c r="BH1469" s="228">
        <f>IF(N1469="sníž. přenesená",J1469,0)</f>
        <v>0</v>
      </c>
      <c r="BI1469" s="228">
        <f>IF(N1469="nulová",J1469,0)</f>
        <v>0</v>
      </c>
      <c r="BJ1469" s="17" t="s">
        <v>143</v>
      </c>
      <c r="BK1469" s="228">
        <f>ROUND(I1469*H1469,2)</f>
        <v>0</v>
      </c>
      <c r="BL1469" s="17" t="s">
        <v>263</v>
      </c>
      <c r="BM1469" s="227" t="s">
        <v>1458</v>
      </c>
    </row>
    <row r="1470" s="13" customFormat="1">
      <c r="A1470" s="13"/>
      <c r="B1470" s="229"/>
      <c r="C1470" s="230"/>
      <c r="D1470" s="231" t="s">
        <v>145</v>
      </c>
      <c r="E1470" s="232" t="s">
        <v>1</v>
      </c>
      <c r="F1470" s="233" t="s">
        <v>174</v>
      </c>
      <c r="G1470" s="230"/>
      <c r="H1470" s="232" t="s">
        <v>1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9" t="s">
        <v>145</v>
      </c>
      <c r="AU1470" s="239" t="s">
        <v>143</v>
      </c>
      <c r="AV1470" s="13" t="s">
        <v>81</v>
      </c>
      <c r="AW1470" s="13" t="s">
        <v>30</v>
      </c>
      <c r="AX1470" s="13" t="s">
        <v>73</v>
      </c>
      <c r="AY1470" s="239" t="s">
        <v>135</v>
      </c>
    </row>
    <row r="1471" s="14" customFormat="1">
      <c r="A1471" s="14"/>
      <c r="B1471" s="240"/>
      <c r="C1471" s="241"/>
      <c r="D1471" s="231" t="s">
        <v>145</v>
      </c>
      <c r="E1471" s="242" t="s">
        <v>1</v>
      </c>
      <c r="F1471" s="243" t="s">
        <v>175</v>
      </c>
      <c r="G1471" s="241"/>
      <c r="H1471" s="244">
        <v>11.153000000000001</v>
      </c>
      <c r="I1471" s="245"/>
      <c r="J1471" s="241"/>
      <c r="K1471" s="241"/>
      <c r="L1471" s="246"/>
      <c r="M1471" s="247"/>
      <c r="N1471" s="248"/>
      <c r="O1471" s="248"/>
      <c r="P1471" s="248"/>
      <c r="Q1471" s="248"/>
      <c r="R1471" s="248"/>
      <c r="S1471" s="248"/>
      <c r="T1471" s="24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0" t="s">
        <v>145</v>
      </c>
      <c r="AU1471" s="250" t="s">
        <v>143</v>
      </c>
      <c r="AV1471" s="14" t="s">
        <v>143</v>
      </c>
      <c r="AW1471" s="14" t="s">
        <v>30</v>
      </c>
      <c r="AX1471" s="14" t="s">
        <v>73</v>
      </c>
      <c r="AY1471" s="250" t="s">
        <v>135</v>
      </c>
    </row>
    <row r="1472" s="13" customFormat="1">
      <c r="A1472" s="13"/>
      <c r="B1472" s="229"/>
      <c r="C1472" s="230"/>
      <c r="D1472" s="231" t="s">
        <v>145</v>
      </c>
      <c r="E1472" s="232" t="s">
        <v>1</v>
      </c>
      <c r="F1472" s="233" t="s">
        <v>182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145</v>
      </c>
      <c r="AU1472" s="239" t="s">
        <v>143</v>
      </c>
      <c r="AV1472" s="13" t="s">
        <v>81</v>
      </c>
      <c r="AW1472" s="13" t="s">
        <v>30</v>
      </c>
      <c r="AX1472" s="13" t="s">
        <v>73</v>
      </c>
      <c r="AY1472" s="239" t="s">
        <v>135</v>
      </c>
    </row>
    <row r="1473" s="14" customFormat="1">
      <c r="A1473" s="14"/>
      <c r="B1473" s="240"/>
      <c r="C1473" s="241"/>
      <c r="D1473" s="231" t="s">
        <v>145</v>
      </c>
      <c r="E1473" s="242" t="s">
        <v>1</v>
      </c>
      <c r="F1473" s="243" t="s">
        <v>183</v>
      </c>
      <c r="G1473" s="241"/>
      <c r="H1473" s="244">
        <v>1.169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145</v>
      </c>
      <c r="AU1473" s="250" t="s">
        <v>143</v>
      </c>
      <c r="AV1473" s="14" t="s">
        <v>143</v>
      </c>
      <c r="AW1473" s="14" t="s">
        <v>30</v>
      </c>
      <c r="AX1473" s="14" t="s">
        <v>73</v>
      </c>
      <c r="AY1473" s="250" t="s">
        <v>135</v>
      </c>
    </row>
    <row r="1474" s="13" customFormat="1">
      <c r="A1474" s="13"/>
      <c r="B1474" s="229"/>
      <c r="C1474" s="230"/>
      <c r="D1474" s="231" t="s">
        <v>145</v>
      </c>
      <c r="E1474" s="232" t="s">
        <v>1</v>
      </c>
      <c r="F1474" s="233" t="s">
        <v>1435</v>
      </c>
      <c r="G1474" s="230"/>
      <c r="H1474" s="232" t="s">
        <v>1</v>
      </c>
      <c r="I1474" s="234"/>
      <c r="J1474" s="230"/>
      <c r="K1474" s="230"/>
      <c r="L1474" s="235"/>
      <c r="M1474" s="236"/>
      <c r="N1474" s="237"/>
      <c r="O1474" s="237"/>
      <c r="P1474" s="237"/>
      <c r="Q1474" s="237"/>
      <c r="R1474" s="237"/>
      <c r="S1474" s="237"/>
      <c r="T1474" s="23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9" t="s">
        <v>145</v>
      </c>
      <c r="AU1474" s="239" t="s">
        <v>143</v>
      </c>
      <c r="AV1474" s="13" t="s">
        <v>81</v>
      </c>
      <c r="AW1474" s="13" t="s">
        <v>30</v>
      </c>
      <c r="AX1474" s="13" t="s">
        <v>73</v>
      </c>
      <c r="AY1474" s="239" t="s">
        <v>135</v>
      </c>
    </row>
    <row r="1475" s="14" customFormat="1">
      <c r="A1475" s="14"/>
      <c r="B1475" s="240"/>
      <c r="C1475" s="241"/>
      <c r="D1475" s="231" t="s">
        <v>145</v>
      </c>
      <c r="E1475" s="242" t="s">
        <v>1</v>
      </c>
      <c r="F1475" s="243" t="s">
        <v>1436</v>
      </c>
      <c r="G1475" s="241"/>
      <c r="H1475" s="244">
        <v>4.343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145</v>
      </c>
      <c r="AU1475" s="250" t="s">
        <v>143</v>
      </c>
      <c r="AV1475" s="14" t="s">
        <v>143</v>
      </c>
      <c r="AW1475" s="14" t="s">
        <v>30</v>
      </c>
      <c r="AX1475" s="14" t="s">
        <v>73</v>
      </c>
      <c r="AY1475" s="250" t="s">
        <v>135</v>
      </c>
    </row>
    <row r="1476" s="13" customFormat="1">
      <c r="A1476" s="13"/>
      <c r="B1476" s="229"/>
      <c r="C1476" s="230"/>
      <c r="D1476" s="231" t="s">
        <v>145</v>
      </c>
      <c r="E1476" s="232" t="s">
        <v>1</v>
      </c>
      <c r="F1476" s="233" t="s">
        <v>307</v>
      </c>
      <c r="G1476" s="230"/>
      <c r="H1476" s="232" t="s">
        <v>1</v>
      </c>
      <c r="I1476" s="234"/>
      <c r="J1476" s="230"/>
      <c r="K1476" s="230"/>
      <c r="L1476" s="235"/>
      <c r="M1476" s="236"/>
      <c r="N1476" s="237"/>
      <c r="O1476" s="237"/>
      <c r="P1476" s="237"/>
      <c r="Q1476" s="237"/>
      <c r="R1476" s="237"/>
      <c r="S1476" s="237"/>
      <c r="T1476" s="23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9" t="s">
        <v>145</v>
      </c>
      <c r="AU1476" s="239" t="s">
        <v>143</v>
      </c>
      <c r="AV1476" s="13" t="s">
        <v>81</v>
      </c>
      <c r="AW1476" s="13" t="s">
        <v>30</v>
      </c>
      <c r="AX1476" s="13" t="s">
        <v>73</v>
      </c>
      <c r="AY1476" s="239" t="s">
        <v>135</v>
      </c>
    </row>
    <row r="1477" s="14" customFormat="1">
      <c r="A1477" s="14"/>
      <c r="B1477" s="240"/>
      <c r="C1477" s="241"/>
      <c r="D1477" s="231" t="s">
        <v>145</v>
      </c>
      <c r="E1477" s="242" t="s">
        <v>1</v>
      </c>
      <c r="F1477" s="243" t="s">
        <v>179</v>
      </c>
      <c r="G1477" s="241"/>
      <c r="H1477" s="244">
        <v>1.4910000000000001</v>
      </c>
      <c r="I1477" s="245"/>
      <c r="J1477" s="241"/>
      <c r="K1477" s="241"/>
      <c r="L1477" s="246"/>
      <c r="M1477" s="247"/>
      <c r="N1477" s="248"/>
      <c r="O1477" s="248"/>
      <c r="P1477" s="248"/>
      <c r="Q1477" s="248"/>
      <c r="R1477" s="248"/>
      <c r="S1477" s="248"/>
      <c r="T1477" s="24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0" t="s">
        <v>145</v>
      </c>
      <c r="AU1477" s="250" t="s">
        <v>143</v>
      </c>
      <c r="AV1477" s="14" t="s">
        <v>143</v>
      </c>
      <c r="AW1477" s="14" t="s">
        <v>30</v>
      </c>
      <c r="AX1477" s="14" t="s">
        <v>73</v>
      </c>
      <c r="AY1477" s="250" t="s">
        <v>135</v>
      </c>
    </row>
    <row r="1478" s="15" customFormat="1">
      <c r="A1478" s="15"/>
      <c r="B1478" s="251"/>
      <c r="C1478" s="252"/>
      <c r="D1478" s="231" t="s">
        <v>145</v>
      </c>
      <c r="E1478" s="253" t="s">
        <v>1</v>
      </c>
      <c r="F1478" s="254" t="s">
        <v>153</v>
      </c>
      <c r="G1478" s="252"/>
      <c r="H1478" s="255">
        <v>18.155999999999999</v>
      </c>
      <c r="I1478" s="256"/>
      <c r="J1478" s="252"/>
      <c r="K1478" s="252"/>
      <c r="L1478" s="257"/>
      <c r="M1478" s="258"/>
      <c r="N1478" s="259"/>
      <c r="O1478" s="259"/>
      <c r="P1478" s="259"/>
      <c r="Q1478" s="259"/>
      <c r="R1478" s="259"/>
      <c r="S1478" s="259"/>
      <c r="T1478" s="260"/>
      <c r="U1478" s="15"/>
      <c r="V1478" s="15"/>
      <c r="W1478" s="15"/>
      <c r="X1478" s="15"/>
      <c r="Y1478" s="15"/>
      <c r="Z1478" s="15"/>
      <c r="AA1478" s="15"/>
      <c r="AB1478" s="15"/>
      <c r="AC1478" s="15"/>
      <c r="AD1478" s="15"/>
      <c r="AE1478" s="15"/>
      <c r="AT1478" s="261" t="s">
        <v>145</v>
      </c>
      <c r="AU1478" s="261" t="s">
        <v>143</v>
      </c>
      <c r="AV1478" s="15" t="s">
        <v>142</v>
      </c>
      <c r="AW1478" s="15" t="s">
        <v>30</v>
      </c>
      <c r="AX1478" s="15" t="s">
        <v>81</v>
      </c>
      <c r="AY1478" s="261" t="s">
        <v>135</v>
      </c>
    </row>
    <row r="1479" s="2" customFormat="1" ht="37.8" customHeight="1">
      <c r="A1479" s="38"/>
      <c r="B1479" s="39"/>
      <c r="C1479" s="215" t="s">
        <v>1459</v>
      </c>
      <c r="D1479" s="215" t="s">
        <v>138</v>
      </c>
      <c r="E1479" s="216" t="s">
        <v>1460</v>
      </c>
      <c r="F1479" s="217" t="s">
        <v>1461</v>
      </c>
      <c r="G1479" s="218" t="s">
        <v>141</v>
      </c>
      <c r="H1479" s="219">
        <v>18.155999999999999</v>
      </c>
      <c r="I1479" s="220"/>
      <c r="J1479" s="221">
        <f>ROUND(I1479*H1479,2)</f>
        <v>0</v>
      </c>
      <c r="K1479" s="222"/>
      <c r="L1479" s="44"/>
      <c r="M1479" s="223" t="s">
        <v>1</v>
      </c>
      <c r="N1479" s="224" t="s">
        <v>39</v>
      </c>
      <c r="O1479" s="91"/>
      <c r="P1479" s="225">
        <f>O1479*H1479</f>
        <v>0</v>
      </c>
      <c r="Q1479" s="225">
        <v>0.0058100000000000001</v>
      </c>
      <c r="R1479" s="225">
        <f>Q1479*H1479</f>
        <v>0.10548635999999999</v>
      </c>
      <c r="S1479" s="225">
        <v>0</v>
      </c>
      <c r="T1479" s="226">
        <f>S1479*H1479</f>
        <v>0</v>
      </c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  <c r="AE1479" s="38"/>
      <c r="AR1479" s="227" t="s">
        <v>263</v>
      </c>
      <c r="AT1479" s="227" t="s">
        <v>138</v>
      </c>
      <c r="AU1479" s="227" t="s">
        <v>143</v>
      </c>
      <c r="AY1479" s="17" t="s">
        <v>135</v>
      </c>
      <c r="BE1479" s="228">
        <f>IF(N1479="základní",J1479,0)</f>
        <v>0</v>
      </c>
      <c r="BF1479" s="228">
        <f>IF(N1479="snížená",J1479,0)</f>
        <v>0</v>
      </c>
      <c r="BG1479" s="228">
        <f>IF(N1479="zákl. přenesená",J1479,0)</f>
        <v>0</v>
      </c>
      <c r="BH1479" s="228">
        <f>IF(N1479="sníž. přenesená",J1479,0)</f>
        <v>0</v>
      </c>
      <c r="BI1479" s="228">
        <f>IF(N1479="nulová",J1479,0)</f>
        <v>0</v>
      </c>
      <c r="BJ1479" s="17" t="s">
        <v>143</v>
      </c>
      <c r="BK1479" s="228">
        <f>ROUND(I1479*H1479,2)</f>
        <v>0</v>
      </c>
      <c r="BL1479" s="17" t="s">
        <v>263</v>
      </c>
      <c r="BM1479" s="227" t="s">
        <v>1462</v>
      </c>
    </row>
    <row r="1480" s="13" customFormat="1">
      <c r="A1480" s="13"/>
      <c r="B1480" s="229"/>
      <c r="C1480" s="230"/>
      <c r="D1480" s="231" t="s">
        <v>145</v>
      </c>
      <c r="E1480" s="232" t="s">
        <v>1</v>
      </c>
      <c r="F1480" s="233" t="s">
        <v>174</v>
      </c>
      <c r="G1480" s="230"/>
      <c r="H1480" s="232" t="s">
        <v>1</v>
      </c>
      <c r="I1480" s="234"/>
      <c r="J1480" s="230"/>
      <c r="K1480" s="230"/>
      <c r="L1480" s="235"/>
      <c r="M1480" s="236"/>
      <c r="N1480" s="237"/>
      <c r="O1480" s="237"/>
      <c r="P1480" s="237"/>
      <c r="Q1480" s="237"/>
      <c r="R1480" s="237"/>
      <c r="S1480" s="237"/>
      <c r="T1480" s="238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9" t="s">
        <v>145</v>
      </c>
      <c r="AU1480" s="239" t="s">
        <v>143</v>
      </c>
      <c r="AV1480" s="13" t="s">
        <v>81</v>
      </c>
      <c r="AW1480" s="13" t="s">
        <v>30</v>
      </c>
      <c r="AX1480" s="13" t="s">
        <v>73</v>
      </c>
      <c r="AY1480" s="239" t="s">
        <v>135</v>
      </c>
    </row>
    <row r="1481" s="14" customFormat="1">
      <c r="A1481" s="14"/>
      <c r="B1481" s="240"/>
      <c r="C1481" s="241"/>
      <c r="D1481" s="231" t="s">
        <v>145</v>
      </c>
      <c r="E1481" s="242" t="s">
        <v>1</v>
      </c>
      <c r="F1481" s="243" t="s">
        <v>175</v>
      </c>
      <c r="G1481" s="241"/>
      <c r="H1481" s="244">
        <v>11.153000000000001</v>
      </c>
      <c r="I1481" s="245"/>
      <c r="J1481" s="241"/>
      <c r="K1481" s="241"/>
      <c r="L1481" s="246"/>
      <c r="M1481" s="247"/>
      <c r="N1481" s="248"/>
      <c r="O1481" s="248"/>
      <c r="P1481" s="248"/>
      <c r="Q1481" s="248"/>
      <c r="R1481" s="248"/>
      <c r="S1481" s="248"/>
      <c r="T1481" s="249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0" t="s">
        <v>145</v>
      </c>
      <c r="AU1481" s="250" t="s">
        <v>143</v>
      </c>
      <c r="AV1481" s="14" t="s">
        <v>143</v>
      </c>
      <c r="AW1481" s="14" t="s">
        <v>30</v>
      </c>
      <c r="AX1481" s="14" t="s">
        <v>73</v>
      </c>
      <c r="AY1481" s="250" t="s">
        <v>135</v>
      </c>
    </row>
    <row r="1482" s="13" customFormat="1">
      <c r="A1482" s="13"/>
      <c r="B1482" s="229"/>
      <c r="C1482" s="230"/>
      <c r="D1482" s="231" t="s">
        <v>145</v>
      </c>
      <c r="E1482" s="232" t="s">
        <v>1</v>
      </c>
      <c r="F1482" s="233" t="s">
        <v>182</v>
      </c>
      <c r="G1482" s="230"/>
      <c r="H1482" s="232" t="s">
        <v>1</v>
      </c>
      <c r="I1482" s="234"/>
      <c r="J1482" s="230"/>
      <c r="K1482" s="230"/>
      <c r="L1482" s="235"/>
      <c r="M1482" s="236"/>
      <c r="N1482" s="237"/>
      <c r="O1482" s="237"/>
      <c r="P1482" s="237"/>
      <c r="Q1482" s="237"/>
      <c r="R1482" s="237"/>
      <c r="S1482" s="237"/>
      <c r="T1482" s="23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39" t="s">
        <v>145</v>
      </c>
      <c r="AU1482" s="239" t="s">
        <v>143</v>
      </c>
      <c r="AV1482" s="13" t="s">
        <v>81</v>
      </c>
      <c r="AW1482" s="13" t="s">
        <v>30</v>
      </c>
      <c r="AX1482" s="13" t="s">
        <v>73</v>
      </c>
      <c r="AY1482" s="239" t="s">
        <v>135</v>
      </c>
    </row>
    <row r="1483" s="14" customFormat="1">
      <c r="A1483" s="14"/>
      <c r="B1483" s="240"/>
      <c r="C1483" s="241"/>
      <c r="D1483" s="231" t="s">
        <v>145</v>
      </c>
      <c r="E1483" s="242" t="s">
        <v>1</v>
      </c>
      <c r="F1483" s="243" t="s">
        <v>183</v>
      </c>
      <c r="G1483" s="241"/>
      <c r="H1483" s="244">
        <v>1.169</v>
      </c>
      <c r="I1483" s="245"/>
      <c r="J1483" s="241"/>
      <c r="K1483" s="241"/>
      <c r="L1483" s="246"/>
      <c r="M1483" s="247"/>
      <c r="N1483" s="248"/>
      <c r="O1483" s="248"/>
      <c r="P1483" s="248"/>
      <c r="Q1483" s="248"/>
      <c r="R1483" s="248"/>
      <c r="S1483" s="248"/>
      <c r="T1483" s="249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0" t="s">
        <v>145</v>
      </c>
      <c r="AU1483" s="250" t="s">
        <v>143</v>
      </c>
      <c r="AV1483" s="14" t="s">
        <v>143</v>
      </c>
      <c r="AW1483" s="14" t="s">
        <v>30</v>
      </c>
      <c r="AX1483" s="14" t="s">
        <v>73</v>
      </c>
      <c r="AY1483" s="250" t="s">
        <v>135</v>
      </c>
    </row>
    <row r="1484" s="13" customFormat="1">
      <c r="A1484" s="13"/>
      <c r="B1484" s="229"/>
      <c r="C1484" s="230"/>
      <c r="D1484" s="231" t="s">
        <v>145</v>
      </c>
      <c r="E1484" s="232" t="s">
        <v>1</v>
      </c>
      <c r="F1484" s="233" t="s">
        <v>1435</v>
      </c>
      <c r="G1484" s="230"/>
      <c r="H1484" s="232" t="s">
        <v>1</v>
      </c>
      <c r="I1484" s="234"/>
      <c r="J1484" s="230"/>
      <c r="K1484" s="230"/>
      <c r="L1484" s="235"/>
      <c r="M1484" s="236"/>
      <c r="N1484" s="237"/>
      <c r="O1484" s="237"/>
      <c r="P1484" s="237"/>
      <c r="Q1484" s="237"/>
      <c r="R1484" s="237"/>
      <c r="S1484" s="237"/>
      <c r="T1484" s="23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39" t="s">
        <v>145</v>
      </c>
      <c r="AU1484" s="239" t="s">
        <v>143</v>
      </c>
      <c r="AV1484" s="13" t="s">
        <v>81</v>
      </c>
      <c r="AW1484" s="13" t="s">
        <v>30</v>
      </c>
      <c r="AX1484" s="13" t="s">
        <v>73</v>
      </c>
      <c r="AY1484" s="239" t="s">
        <v>135</v>
      </c>
    </row>
    <row r="1485" s="14" customFormat="1">
      <c r="A1485" s="14"/>
      <c r="B1485" s="240"/>
      <c r="C1485" s="241"/>
      <c r="D1485" s="231" t="s">
        <v>145</v>
      </c>
      <c r="E1485" s="242" t="s">
        <v>1</v>
      </c>
      <c r="F1485" s="243" t="s">
        <v>1436</v>
      </c>
      <c r="G1485" s="241"/>
      <c r="H1485" s="244">
        <v>4.343</v>
      </c>
      <c r="I1485" s="245"/>
      <c r="J1485" s="241"/>
      <c r="K1485" s="241"/>
      <c r="L1485" s="246"/>
      <c r="M1485" s="247"/>
      <c r="N1485" s="248"/>
      <c r="O1485" s="248"/>
      <c r="P1485" s="248"/>
      <c r="Q1485" s="248"/>
      <c r="R1485" s="248"/>
      <c r="S1485" s="248"/>
      <c r="T1485" s="249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0" t="s">
        <v>145</v>
      </c>
      <c r="AU1485" s="250" t="s">
        <v>143</v>
      </c>
      <c r="AV1485" s="14" t="s">
        <v>143</v>
      </c>
      <c r="AW1485" s="14" t="s">
        <v>30</v>
      </c>
      <c r="AX1485" s="14" t="s">
        <v>73</v>
      </c>
      <c r="AY1485" s="250" t="s">
        <v>135</v>
      </c>
    </row>
    <row r="1486" s="13" customFormat="1">
      <c r="A1486" s="13"/>
      <c r="B1486" s="229"/>
      <c r="C1486" s="230"/>
      <c r="D1486" s="231" t="s">
        <v>145</v>
      </c>
      <c r="E1486" s="232" t="s">
        <v>1</v>
      </c>
      <c r="F1486" s="233" t="s">
        <v>307</v>
      </c>
      <c r="G1486" s="230"/>
      <c r="H1486" s="232" t="s">
        <v>1</v>
      </c>
      <c r="I1486" s="234"/>
      <c r="J1486" s="230"/>
      <c r="K1486" s="230"/>
      <c r="L1486" s="235"/>
      <c r="M1486" s="236"/>
      <c r="N1486" s="237"/>
      <c r="O1486" s="237"/>
      <c r="P1486" s="237"/>
      <c r="Q1486" s="237"/>
      <c r="R1486" s="237"/>
      <c r="S1486" s="237"/>
      <c r="T1486" s="238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9" t="s">
        <v>145</v>
      </c>
      <c r="AU1486" s="239" t="s">
        <v>143</v>
      </c>
      <c r="AV1486" s="13" t="s">
        <v>81</v>
      </c>
      <c r="AW1486" s="13" t="s">
        <v>30</v>
      </c>
      <c r="AX1486" s="13" t="s">
        <v>73</v>
      </c>
      <c r="AY1486" s="239" t="s">
        <v>135</v>
      </c>
    </row>
    <row r="1487" s="14" customFormat="1">
      <c r="A1487" s="14"/>
      <c r="B1487" s="240"/>
      <c r="C1487" s="241"/>
      <c r="D1487" s="231" t="s">
        <v>145</v>
      </c>
      <c r="E1487" s="242" t="s">
        <v>1</v>
      </c>
      <c r="F1487" s="243" t="s">
        <v>179</v>
      </c>
      <c r="G1487" s="241"/>
      <c r="H1487" s="244">
        <v>1.4910000000000001</v>
      </c>
      <c r="I1487" s="245"/>
      <c r="J1487" s="241"/>
      <c r="K1487" s="241"/>
      <c r="L1487" s="246"/>
      <c r="M1487" s="247"/>
      <c r="N1487" s="248"/>
      <c r="O1487" s="248"/>
      <c r="P1487" s="248"/>
      <c r="Q1487" s="248"/>
      <c r="R1487" s="248"/>
      <c r="S1487" s="248"/>
      <c r="T1487" s="249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0" t="s">
        <v>145</v>
      </c>
      <c r="AU1487" s="250" t="s">
        <v>143</v>
      </c>
      <c r="AV1487" s="14" t="s">
        <v>143</v>
      </c>
      <c r="AW1487" s="14" t="s">
        <v>30</v>
      </c>
      <c r="AX1487" s="14" t="s">
        <v>73</v>
      </c>
      <c r="AY1487" s="250" t="s">
        <v>135</v>
      </c>
    </row>
    <row r="1488" s="15" customFormat="1">
      <c r="A1488" s="15"/>
      <c r="B1488" s="251"/>
      <c r="C1488" s="252"/>
      <c r="D1488" s="231" t="s">
        <v>145</v>
      </c>
      <c r="E1488" s="253" t="s">
        <v>1</v>
      </c>
      <c r="F1488" s="254" t="s">
        <v>153</v>
      </c>
      <c r="G1488" s="252"/>
      <c r="H1488" s="255">
        <v>18.155999999999999</v>
      </c>
      <c r="I1488" s="256"/>
      <c r="J1488" s="252"/>
      <c r="K1488" s="252"/>
      <c r="L1488" s="257"/>
      <c r="M1488" s="258"/>
      <c r="N1488" s="259"/>
      <c r="O1488" s="259"/>
      <c r="P1488" s="259"/>
      <c r="Q1488" s="259"/>
      <c r="R1488" s="259"/>
      <c r="S1488" s="259"/>
      <c r="T1488" s="260"/>
      <c r="U1488" s="15"/>
      <c r="V1488" s="15"/>
      <c r="W1488" s="15"/>
      <c r="X1488" s="15"/>
      <c r="Y1488" s="15"/>
      <c r="Z1488" s="15"/>
      <c r="AA1488" s="15"/>
      <c r="AB1488" s="15"/>
      <c r="AC1488" s="15"/>
      <c r="AD1488" s="15"/>
      <c r="AE1488" s="15"/>
      <c r="AT1488" s="261" t="s">
        <v>145</v>
      </c>
      <c r="AU1488" s="261" t="s">
        <v>143</v>
      </c>
      <c r="AV1488" s="15" t="s">
        <v>142</v>
      </c>
      <c r="AW1488" s="15" t="s">
        <v>30</v>
      </c>
      <c r="AX1488" s="15" t="s">
        <v>81</v>
      </c>
      <c r="AY1488" s="261" t="s">
        <v>135</v>
      </c>
    </row>
    <row r="1489" s="2" customFormat="1" ht="33" customHeight="1">
      <c r="A1489" s="38"/>
      <c r="B1489" s="39"/>
      <c r="C1489" s="262" t="s">
        <v>1463</v>
      </c>
      <c r="D1489" s="262" t="s">
        <v>413</v>
      </c>
      <c r="E1489" s="263" t="s">
        <v>1464</v>
      </c>
      <c r="F1489" s="264" t="s">
        <v>1465</v>
      </c>
      <c r="G1489" s="265" t="s">
        <v>141</v>
      </c>
      <c r="H1489" s="266">
        <v>28.855</v>
      </c>
      <c r="I1489" s="267"/>
      <c r="J1489" s="268">
        <f>ROUND(I1489*H1489,2)</f>
        <v>0</v>
      </c>
      <c r="K1489" s="269"/>
      <c r="L1489" s="270"/>
      <c r="M1489" s="271" t="s">
        <v>1</v>
      </c>
      <c r="N1489" s="272" t="s">
        <v>39</v>
      </c>
      <c r="O1489" s="91"/>
      <c r="P1489" s="225">
        <f>O1489*H1489</f>
        <v>0</v>
      </c>
      <c r="Q1489" s="225">
        <v>0.021999999999999999</v>
      </c>
      <c r="R1489" s="225">
        <f>Q1489*H1489</f>
        <v>0.63480999999999999</v>
      </c>
      <c r="S1489" s="225">
        <v>0</v>
      </c>
      <c r="T1489" s="226">
        <f>S1489*H1489</f>
        <v>0</v>
      </c>
      <c r="U1489" s="38"/>
      <c r="V1489" s="38"/>
      <c r="W1489" s="38"/>
      <c r="X1489" s="38"/>
      <c r="Y1489" s="38"/>
      <c r="Z1489" s="38"/>
      <c r="AA1489" s="38"/>
      <c r="AB1489" s="38"/>
      <c r="AC1489" s="38"/>
      <c r="AD1489" s="38"/>
      <c r="AE1489" s="38"/>
      <c r="AR1489" s="227" t="s">
        <v>347</v>
      </c>
      <c r="AT1489" s="227" t="s">
        <v>413</v>
      </c>
      <c r="AU1489" s="227" t="s">
        <v>143</v>
      </c>
      <c r="AY1489" s="17" t="s">
        <v>135</v>
      </c>
      <c r="BE1489" s="228">
        <f>IF(N1489="základní",J1489,0)</f>
        <v>0</v>
      </c>
      <c r="BF1489" s="228">
        <f>IF(N1489="snížená",J1489,0)</f>
        <v>0</v>
      </c>
      <c r="BG1489" s="228">
        <f>IF(N1489="zákl. přenesená",J1489,0)</f>
        <v>0</v>
      </c>
      <c r="BH1489" s="228">
        <f>IF(N1489="sníž. přenesená",J1489,0)</f>
        <v>0</v>
      </c>
      <c r="BI1489" s="228">
        <f>IF(N1489="nulová",J1489,0)</f>
        <v>0</v>
      </c>
      <c r="BJ1489" s="17" t="s">
        <v>143</v>
      </c>
      <c r="BK1489" s="228">
        <f>ROUND(I1489*H1489,2)</f>
        <v>0</v>
      </c>
      <c r="BL1489" s="17" t="s">
        <v>263</v>
      </c>
      <c r="BM1489" s="227" t="s">
        <v>1466</v>
      </c>
    </row>
    <row r="1490" s="13" customFormat="1">
      <c r="A1490" s="13"/>
      <c r="B1490" s="229"/>
      <c r="C1490" s="230"/>
      <c r="D1490" s="231" t="s">
        <v>145</v>
      </c>
      <c r="E1490" s="232" t="s">
        <v>1</v>
      </c>
      <c r="F1490" s="233" t="s">
        <v>1467</v>
      </c>
      <c r="G1490" s="230"/>
      <c r="H1490" s="232" t="s">
        <v>1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145</v>
      </c>
      <c r="AU1490" s="239" t="s">
        <v>143</v>
      </c>
      <c r="AV1490" s="13" t="s">
        <v>81</v>
      </c>
      <c r="AW1490" s="13" t="s">
        <v>30</v>
      </c>
      <c r="AX1490" s="13" t="s">
        <v>73</v>
      </c>
      <c r="AY1490" s="239" t="s">
        <v>135</v>
      </c>
    </row>
    <row r="1491" s="14" customFormat="1">
      <c r="A1491" s="14"/>
      <c r="B1491" s="240"/>
      <c r="C1491" s="241"/>
      <c r="D1491" s="231" t="s">
        <v>145</v>
      </c>
      <c r="E1491" s="242" t="s">
        <v>1</v>
      </c>
      <c r="F1491" s="243" t="s">
        <v>1468</v>
      </c>
      <c r="G1491" s="241"/>
      <c r="H1491" s="244">
        <v>11.153000000000001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145</v>
      </c>
      <c r="AU1491" s="250" t="s">
        <v>143</v>
      </c>
      <c r="AV1491" s="14" t="s">
        <v>143</v>
      </c>
      <c r="AW1491" s="14" t="s">
        <v>30</v>
      </c>
      <c r="AX1491" s="14" t="s">
        <v>73</v>
      </c>
      <c r="AY1491" s="250" t="s">
        <v>135</v>
      </c>
    </row>
    <row r="1492" s="13" customFormat="1">
      <c r="A1492" s="13"/>
      <c r="B1492" s="229"/>
      <c r="C1492" s="230"/>
      <c r="D1492" s="231" t="s">
        <v>145</v>
      </c>
      <c r="E1492" s="232" t="s">
        <v>1</v>
      </c>
      <c r="F1492" s="233" t="s">
        <v>1469</v>
      </c>
      <c r="G1492" s="230"/>
      <c r="H1492" s="232" t="s">
        <v>1</v>
      </c>
      <c r="I1492" s="234"/>
      <c r="J1492" s="230"/>
      <c r="K1492" s="230"/>
      <c r="L1492" s="235"/>
      <c r="M1492" s="236"/>
      <c r="N1492" s="237"/>
      <c r="O1492" s="237"/>
      <c r="P1492" s="237"/>
      <c r="Q1492" s="237"/>
      <c r="R1492" s="237"/>
      <c r="S1492" s="237"/>
      <c r="T1492" s="238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9" t="s">
        <v>145</v>
      </c>
      <c r="AU1492" s="239" t="s">
        <v>143</v>
      </c>
      <c r="AV1492" s="13" t="s">
        <v>81</v>
      </c>
      <c r="AW1492" s="13" t="s">
        <v>30</v>
      </c>
      <c r="AX1492" s="13" t="s">
        <v>73</v>
      </c>
      <c r="AY1492" s="239" t="s">
        <v>135</v>
      </c>
    </row>
    <row r="1493" s="14" customFormat="1">
      <c r="A1493" s="14"/>
      <c r="B1493" s="240"/>
      <c r="C1493" s="241"/>
      <c r="D1493" s="231" t="s">
        <v>145</v>
      </c>
      <c r="E1493" s="242" t="s">
        <v>1</v>
      </c>
      <c r="F1493" s="243" t="s">
        <v>1470</v>
      </c>
      <c r="G1493" s="241"/>
      <c r="H1493" s="244">
        <v>3.0760000000000001</v>
      </c>
      <c r="I1493" s="245"/>
      <c r="J1493" s="241"/>
      <c r="K1493" s="241"/>
      <c r="L1493" s="246"/>
      <c r="M1493" s="247"/>
      <c r="N1493" s="248"/>
      <c r="O1493" s="248"/>
      <c r="P1493" s="248"/>
      <c r="Q1493" s="248"/>
      <c r="R1493" s="248"/>
      <c r="S1493" s="248"/>
      <c r="T1493" s="249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0" t="s">
        <v>145</v>
      </c>
      <c r="AU1493" s="250" t="s">
        <v>143</v>
      </c>
      <c r="AV1493" s="14" t="s">
        <v>143</v>
      </c>
      <c r="AW1493" s="14" t="s">
        <v>30</v>
      </c>
      <c r="AX1493" s="14" t="s">
        <v>73</v>
      </c>
      <c r="AY1493" s="250" t="s">
        <v>135</v>
      </c>
    </row>
    <row r="1494" s="13" customFormat="1">
      <c r="A1494" s="13"/>
      <c r="B1494" s="229"/>
      <c r="C1494" s="230"/>
      <c r="D1494" s="231" t="s">
        <v>145</v>
      </c>
      <c r="E1494" s="232" t="s">
        <v>1</v>
      </c>
      <c r="F1494" s="233" t="s">
        <v>182</v>
      </c>
      <c r="G1494" s="230"/>
      <c r="H1494" s="232" t="s">
        <v>1</v>
      </c>
      <c r="I1494" s="234"/>
      <c r="J1494" s="230"/>
      <c r="K1494" s="230"/>
      <c r="L1494" s="235"/>
      <c r="M1494" s="236"/>
      <c r="N1494" s="237"/>
      <c r="O1494" s="237"/>
      <c r="P1494" s="237"/>
      <c r="Q1494" s="237"/>
      <c r="R1494" s="237"/>
      <c r="S1494" s="237"/>
      <c r="T1494" s="238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39" t="s">
        <v>145</v>
      </c>
      <c r="AU1494" s="239" t="s">
        <v>143</v>
      </c>
      <c r="AV1494" s="13" t="s">
        <v>81</v>
      </c>
      <c r="AW1494" s="13" t="s">
        <v>30</v>
      </c>
      <c r="AX1494" s="13" t="s">
        <v>73</v>
      </c>
      <c r="AY1494" s="239" t="s">
        <v>135</v>
      </c>
    </row>
    <row r="1495" s="14" customFormat="1">
      <c r="A1495" s="14"/>
      <c r="B1495" s="240"/>
      <c r="C1495" s="241"/>
      <c r="D1495" s="231" t="s">
        <v>145</v>
      </c>
      <c r="E1495" s="242" t="s">
        <v>1</v>
      </c>
      <c r="F1495" s="243" t="s">
        <v>183</v>
      </c>
      <c r="G1495" s="241"/>
      <c r="H1495" s="244">
        <v>1.169</v>
      </c>
      <c r="I1495" s="245"/>
      <c r="J1495" s="241"/>
      <c r="K1495" s="241"/>
      <c r="L1495" s="246"/>
      <c r="M1495" s="247"/>
      <c r="N1495" s="248"/>
      <c r="O1495" s="248"/>
      <c r="P1495" s="248"/>
      <c r="Q1495" s="248"/>
      <c r="R1495" s="248"/>
      <c r="S1495" s="248"/>
      <c r="T1495" s="249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0" t="s">
        <v>145</v>
      </c>
      <c r="AU1495" s="250" t="s">
        <v>143</v>
      </c>
      <c r="AV1495" s="14" t="s">
        <v>143</v>
      </c>
      <c r="AW1495" s="14" t="s">
        <v>30</v>
      </c>
      <c r="AX1495" s="14" t="s">
        <v>73</v>
      </c>
      <c r="AY1495" s="250" t="s">
        <v>135</v>
      </c>
    </row>
    <row r="1496" s="13" customFormat="1">
      <c r="A1496" s="13"/>
      <c r="B1496" s="229"/>
      <c r="C1496" s="230"/>
      <c r="D1496" s="231" t="s">
        <v>145</v>
      </c>
      <c r="E1496" s="232" t="s">
        <v>1</v>
      </c>
      <c r="F1496" s="233" t="s">
        <v>1435</v>
      </c>
      <c r="G1496" s="230"/>
      <c r="H1496" s="232" t="s">
        <v>1</v>
      </c>
      <c r="I1496" s="234"/>
      <c r="J1496" s="230"/>
      <c r="K1496" s="230"/>
      <c r="L1496" s="235"/>
      <c r="M1496" s="236"/>
      <c r="N1496" s="237"/>
      <c r="O1496" s="237"/>
      <c r="P1496" s="237"/>
      <c r="Q1496" s="237"/>
      <c r="R1496" s="237"/>
      <c r="S1496" s="237"/>
      <c r="T1496" s="238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39" t="s">
        <v>145</v>
      </c>
      <c r="AU1496" s="239" t="s">
        <v>143</v>
      </c>
      <c r="AV1496" s="13" t="s">
        <v>81</v>
      </c>
      <c r="AW1496" s="13" t="s">
        <v>30</v>
      </c>
      <c r="AX1496" s="13" t="s">
        <v>73</v>
      </c>
      <c r="AY1496" s="239" t="s">
        <v>135</v>
      </c>
    </row>
    <row r="1497" s="14" customFormat="1">
      <c r="A1497" s="14"/>
      <c r="B1497" s="240"/>
      <c r="C1497" s="241"/>
      <c r="D1497" s="231" t="s">
        <v>145</v>
      </c>
      <c r="E1497" s="242" t="s">
        <v>1</v>
      </c>
      <c r="F1497" s="243" t="s">
        <v>1436</v>
      </c>
      <c r="G1497" s="241"/>
      <c r="H1497" s="244">
        <v>4.343</v>
      </c>
      <c r="I1497" s="245"/>
      <c r="J1497" s="241"/>
      <c r="K1497" s="241"/>
      <c r="L1497" s="246"/>
      <c r="M1497" s="247"/>
      <c r="N1497" s="248"/>
      <c r="O1497" s="248"/>
      <c r="P1497" s="248"/>
      <c r="Q1497" s="248"/>
      <c r="R1497" s="248"/>
      <c r="S1497" s="248"/>
      <c r="T1497" s="249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50" t="s">
        <v>145</v>
      </c>
      <c r="AU1497" s="250" t="s">
        <v>143</v>
      </c>
      <c r="AV1497" s="14" t="s">
        <v>143</v>
      </c>
      <c r="AW1497" s="14" t="s">
        <v>30</v>
      </c>
      <c r="AX1497" s="14" t="s">
        <v>73</v>
      </c>
      <c r="AY1497" s="250" t="s">
        <v>135</v>
      </c>
    </row>
    <row r="1498" s="13" customFormat="1">
      <c r="A1498" s="13"/>
      <c r="B1498" s="229"/>
      <c r="C1498" s="230"/>
      <c r="D1498" s="231" t="s">
        <v>145</v>
      </c>
      <c r="E1498" s="232" t="s">
        <v>1</v>
      </c>
      <c r="F1498" s="233" t="s">
        <v>307</v>
      </c>
      <c r="G1498" s="230"/>
      <c r="H1498" s="232" t="s">
        <v>1</v>
      </c>
      <c r="I1498" s="234"/>
      <c r="J1498" s="230"/>
      <c r="K1498" s="230"/>
      <c r="L1498" s="235"/>
      <c r="M1498" s="236"/>
      <c r="N1498" s="237"/>
      <c r="O1498" s="237"/>
      <c r="P1498" s="237"/>
      <c r="Q1498" s="237"/>
      <c r="R1498" s="237"/>
      <c r="S1498" s="237"/>
      <c r="T1498" s="238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39" t="s">
        <v>145</v>
      </c>
      <c r="AU1498" s="239" t="s">
        <v>143</v>
      </c>
      <c r="AV1498" s="13" t="s">
        <v>81</v>
      </c>
      <c r="AW1498" s="13" t="s">
        <v>30</v>
      </c>
      <c r="AX1498" s="13" t="s">
        <v>73</v>
      </c>
      <c r="AY1498" s="239" t="s">
        <v>135</v>
      </c>
    </row>
    <row r="1499" s="14" customFormat="1">
      <c r="A1499" s="14"/>
      <c r="B1499" s="240"/>
      <c r="C1499" s="241"/>
      <c r="D1499" s="231" t="s">
        <v>145</v>
      </c>
      <c r="E1499" s="242" t="s">
        <v>1</v>
      </c>
      <c r="F1499" s="243" t="s">
        <v>179</v>
      </c>
      <c r="G1499" s="241"/>
      <c r="H1499" s="244">
        <v>1.4910000000000001</v>
      </c>
      <c r="I1499" s="245"/>
      <c r="J1499" s="241"/>
      <c r="K1499" s="241"/>
      <c r="L1499" s="246"/>
      <c r="M1499" s="247"/>
      <c r="N1499" s="248"/>
      <c r="O1499" s="248"/>
      <c r="P1499" s="248"/>
      <c r="Q1499" s="248"/>
      <c r="R1499" s="248"/>
      <c r="S1499" s="248"/>
      <c r="T1499" s="249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0" t="s">
        <v>145</v>
      </c>
      <c r="AU1499" s="250" t="s">
        <v>143</v>
      </c>
      <c r="AV1499" s="14" t="s">
        <v>143</v>
      </c>
      <c r="AW1499" s="14" t="s">
        <v>30</v>
      </c>
      <c r="AX1499" s="14" t="s">
        <v>73</v>
      </c>
      <c r="AY1499" s="250" t="s">
        <v>135</v>
      </c>
    </row>
    <row r="1500" s="13" customFormat="1">
      <c r="A1500" s="13"/>
      <c r="B1500" s="229"/>
      <c r="C1500" s="230"/>
      <c r="D1500" s="231" t="s">
        <v>145</v>
      </c>
      <c r="E1500" s="232" t="s">
        <v>1</v>
      </c>
      <c r="F1500" s="233" t="s">
        <v>1471</v>
      </c>
      <c r="G1500" s="230"/>
      <c r="H1500" s="232" t="s">
        <v>1</v>
      </c>
      <c r="I1500" s="234"/>
      <c r="J1500" s="230"/>
      <c r="K1500" s="230"/>
      <c r="L1500" s="235"/>
      <c r="M1500" s="236"/>
      <c r="N1500" s="237"/>
      <c r="O1500" s="237"/>
      <c r="P1500" s="237"/>
      <c r="Q1500" s="237"/>
      <c r="R1500" s="237"/>
      <c r="S1500" s="237"/>
      <c r="T1500" s="238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9" t="s">
        <v>145</v>
      </c>
      <c r="AU1500" s="239" t="s">
        <v>143</v>
      </c>
      <c r="AV1500" s="13" t="s">
        <v>81</v>
      </c>
      <c r="AW1500" s="13" t="s">
        <v>30</v>
      </c>
      <c r="AX1500" s="13" t="s">
        <v>73</v>
      </c>
      <c r="AY1500" s="239" t="s">
        <v>135</v>
      </c>
    </row>
    <row r="1501" s="14" customFormat="1">
      <c r="A1501" s="14"/>
      <c r="B1501" s="240"/>
      <c r="C1501" s="241"/>
      <c r="D1501" s="231" t="s">
        <v>145</v>
      </c>
      <c r="E1501" s="242" t="s">
        <v>1</v>
      </c>
      <c r="F1501" s="243" t="s">
        <v>154</v>
      </c>
      <c r="G1501" s="241"/>
      <c r="H1501" s="244">
        <v>5</v>
      </c>
      <c r="I1501" s="245"/>
      <c r="J1501" s="241"/>
      <c r="K1501" s="241"/>
      <c r="L1501" s="246"/>
      <c r="M1501" s="247"/>
      <c r="N1501" s="248"/>
      <c r="O1501" s="248"/>
      <c r="P1501" s="248"/>
      <c r="Q1501" s="248"/>
      <c r="R1501" s="248"/>
      <c r="S1501" s="248"/>
      <c r="T1501" s="24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0" t="s">
        <v>145</v>
      </c>
      <c r="AU1501" s="250" t="s">
        <v>143</v>
      </c>
      <c r="AV1501" s="14" t="s">
        <v>143</v>
      </c>
      <c r="AW1501" s="14" t="s">
        <v>30</v>
      </c>
      <c r="AX1501" s="14" t="s">
        <v>73</v>
      </c>
      <c r="AY1501" s="250" t="s">
        <v>135</v>
      </c>
    </row>
    <row r="1502" s="15" customFormat="1">
      <c r="A1502" s="15"/>
      <c r="B1502" s="251"/>
      <c r="C1502" s="252"/>
      <c r="D1502" s="231" t="s">
        <v>145</v>
      </c>
      <c r="E1502" s="253" t="s">
        <v>1</v>
      </c>
      <c r="F1502" s="254" t="s">
        <v>153</v>
      </c>
      <c r="G1502" s="252"/>
      <c r="H1502" s="255">
        <v>26.231999999999999</v>
      </c>
      <c r="I1502" s="256"/>
      <c r="J1502" s="252"/>
      <c r="K1502" s="252"/>
      <c r="L1502" s="257"/>
      <c r="M1502" s="258"/>
      <c r="N1502" s="259"/>
      <c r="O1502" s="259"/>
      <c r="P1502" s="259"/>
      <c r="Q1502" s="259"/>
      <c r="R1502" s="259"/>
      <c r="S1502" s="259"/>
      <c r="T1502" s="260"/>
      <c r="U1502" s="15"/>
      <c r="V1502" s="15"/>
      <c r="W1502" s="15"/>
      <c r="X1502" s="15"/>
      <c r="Y1502" s="15"/>
      <c r="Z1502" s="15"/>
      <c r="AA1502" s="15"/>
      <c r="AB1502" s="15"/>
      <c r="AC1502" s="15"/>
      <c r="AD1502" s="15"/>
      <c r="AE1502" s="15"/>
      <c r="AT1502" s="261" t="s">
        <v>145</v>
      </c>
      <c r="AU1502" s="261" t="s">
        <v>143</v>
      </c>
      <c r="AV1502" s="15" t="s">
        <v>142</v>
      </c>
      <c r="AW1502" s="15" t="s">
        <v>30</v>
      </c>
      <c r="AX1502" s="15" t="s">
        <v>81</v>
      </c>
      <c r="AY1502" s="261" t="s">
        <v>135</v>
      </c>
    </row>
    <row r="1503" s="14" customFormat="1">
      <c r="A1503" s="14"/>
      <c r="B1503" s="240"/>
      <c r="C1503" s="241"/>
      <c r="D1503" s="231" t="s">
        <v>145</v>
      </c>
      <c r="E1503" s="241"/>
      <c r="F1503" s="243" t="s">
        <v>1472</v>
      </c>
      <c r="G1503" s="241"/>
      <c r="H1503" s="244">
        <v>28.855</v>
      </c>
      <c r="I1503" s="245"/>
      <c r="J1503" s="241"/>
      <c r="K1503" s="241"/>
      <c r="L1503" s="246"/>
      <c r="M1503" s="247"/>
      <c r="N1503" s="248"/>
      <c r="O1503" s="248"/>
      <c r="P1503" s="248"/>
      <c r="Q1503" s="248"/>
      <c r="R1503" s="248"/>
      <c r="S1503" s="248"/>
      <c r="T1503" s="249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0" t="s">
        <v>145</v>
      </c>
      <c r="AU1503" s="250" t="s">
        <v>143</v>
      </c>
      <c r="AV1503" s="14" t="s">
        <v>143</v>
      </c>
      <c r="AW1503" s="14" t="s">
        <v>4</v>
      </c>
      <c r="AX1503" s="14" t="s">
        <v>81</v>
      </c>
      <c r="AY1503" s="250" t="s">
        <v>135</v>
      </c>
    </row>
    <row r="1504" s="2" customFormat="1" ht="24.15" customHeight="1">
      <c r="A1504" s="38"/>
      <c r="B1504" s="39"/>
      <c r="C1504" s="215" t="s">
        <v>1473</v>
      </c>
      <c r="D1504" s="215" t="s">
        <v>138</v>
      </c>
      <c r="E1504" s="216" t="s">
        <v>1474</v>
      </c>
      <c r="F1504" s="217" t="s">
        <v>1475</v>
      </c>
      <c r="G1504" s="218" t="s">
        <v>141</v>
      </c>
      <c r="H1504" s="219">
        <v>7.0030000000000001</v>
      </c>
      <c r="I1504" s="220"/>
      <c r="J1504" s="221">
        <f>ROUND(I1504*H1504,2)</f>
        <v>0</v>
      </c>
      <c r="K1504" s="222"/>
      <c r="L1504" s="44"/>
      <c r="M1504" s="223" t="s">
        <v>1</v>
      </c>
      <c r="N1504" s="224" t="s">
        <v>39</v>
      </c>
      <c r="O1504" s="91"/>
      <c r="P1504" s="225">
        <f>O1504*H1504</f>
        <v>0</v>
      </c>
      <c r="Q1504" s="225">
        <v>0</v>
      </c>
      <c r="R1504" s="225">
        <f>Q1504*H1504</f>
        <v>0</v>
      </c>
      <c r="S1504" s="225">
        <v>0</v>
      </c>
      <c r="T1504" s="226">
        <f>S1504*H1504</f>
        <v>0</v>
      </c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R1504" s="227" t="s">
        <v>263</v>
      </c>
      <c r="AT1504" s="227" t="s">
        <v>138</v>
      </c>
      <c r="AU1504" s="227" t="s">
        <v>143</v>
      </c>
      <c r="AY1504" s="17" t="s">
        <v>135</v>
      </c>
      <c r="BE1504" s="228">
        <f>IF(N1504="základní",J1504,0)</f>
        <v>0</v>
      </c>
      <c r="BF1504" s="228">
        <f>IF(N1504="snížená",J1504,0)</f>
        <v>0</v>
      </c>
      <c r="BG1504" s="228">
        <f>IF(N1504="zákl. přenesená",J1504,0)</f>
        <v>0</v>
      </c>
      <c r="BH1504" s="228">
        <f>IF(N1504="sníž. přenesená",J1504,0)</f>
        <v>0</v>
      </c>
      <c r="BI1504" s="228">
        <f>IF(N1504="nulová",J1504,0)</f>
        <v>0</v>
      </c>
      <c r="BJ1504" s="17" t="s">
        <v>143</v>
      </c>
      <c r="BK1504" s="228">
        <f>ROUND(I1504*H1504,2)</f>
        <v>0</v>
      </c>
      <c r="BL1504" s="17" t="s">
        <v>263</v>
      </c>
      <c r="BM1504" s="227" t="s">
        <v>1476</v>
      </c>
    </row>
    <row r="1505" s="13" customFormat="1">
      <c r="A1505" s="13"/>
      <c r="B1505" s="229"/>
      <c r="C1505" s="230"/>
      <c r="D1505" s="231" t="s">
        <v>145</v>
      </c>
      <c r="E1505" s="232" t="s">
        <v>1</v>
      </c>
      <c r="F1505" s="233" t="s">
        <v>182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145</v>
      </c>
      <c r="AU1505" s="239" t="s">
        <v>143</v>
      </c>
      <c r="AV1505" s="13" t="s">
        <v>81</v>
      </c>
      <c r="AW1505" s="13" t="s">
        <v>30</v>
      </c>
      <c r="AX1505" s="13" t="s">
        <v>73</v>
      </c>
      <c r="AY1505" s="239" t="s">
        <v>135</v>
      </c>
    </row>
    <row r="1506" s="14" customFormat="1">
      <c r="A1506" s="14"/>
      <c r="B1506" s="240"/>
      <c r="C1506" s="241"/>
      <c r="D1506" s="231" t="s">
        <v>145</v>
      </c>
      <c r="E1506" s="242" t="s">
        <v>1</v>
      </c>
      <c r="F1506" s="243" t="s">
        <v>183</v>
      </c>
      <c r="G1506" s="241"/>
      <c r="H1506" s="244">
        <v>1.169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145</v>
      </c>
      <c r="AU1506" s="250" t="s">
        <v>143</v>
      </c>
      <c r="AV1506" s="14" t="s">
        <v>143</v>
      </c>
      <c r="AW1506" s="14" t="s">
        <v>30</v>
      </c>
      <c r="AX1506" s="14" t="s">
        <v>73</v>
      </c>
      <c r="AY1506" s="250" t="s">
        <v>135</v>
      </c>
    </row>
    <row r="1507" s="13" customFormat="1">
      <c r="A1507" s="13"/>
      <c r="B1507" s="229"/>
      <c r="C1507" s="230"/>
      <c r="D1507" s="231" t="s">
        <v>145</v>
      </c>
      <c r="E1507" s="232" t="s">
        <v>1</v>
      </c>
      <c r="F1507" s="233" t="s">
        <v>1435</v>
      </c>
      <c r="G1507" s="230"/>
      <c r="H1507" s="232" t="s">
        <v>1</v>
      </c>
      <c r="I1507" s="234"/>
      <c r="J1507" s="230"/>
      <c r="K1507" s="230"/>
      <c r="L1507" s="235"/>
      <c r="M1507" s="236"/>
      <c r="N1507" s="237"/>
      <c r="O1507" s="237"/>
      <c r="P1507" s="237"/>
      <c r="Q1507" s="237"/>
      <c r="R1507" s="237"/>
      <c r="S1507" s="237"/>
      <c r="T1507" s="23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9" t="s">
        <v>145</v>
      </c>
      <c r="AU1507" s="239" t="s">
        <v>143</v>
      </c>
      <c r="AV1507" s="13" t="s">
        <v>81</v>
      </c>
      <c r="AW1507" s="13" t="s">
        <v>30</v>
      </c>
      <c r="AX1507" s="13" t="s">
        <v>73</v>
      </c>
      <c r="AY1507" s="239" t="s">
        <v>135</v>
      </c>
    </row>
    <row r="1508" s="14" customFormat="1">
      <c r="A1508" s="14"/>
      <c r="B1508" s="240"/>
      <c r="C1508" s="241"/>
      <c r="D1508" s="231" t="s">
        <v>145</v>
      </c>
      <c r="E1508" s="242" t="s">
        <v>1</v>
      </c>
      <c r="F1508" s="243" t="s">
        <v>1436</v>
      </c>
      <c r="G1508" s="241"/>
      <c r="H1508" s="244">
        <v>4.343</v>
      </c>
      <c r="I1508" s="245"/>
      <c r="J1508" s="241"/>
      <c r="K1508" s="241"/>
      <c r="L1508" s="246"/>
      <c r="M1508" s="247"/>
      <c r="N1508" s="248"/>
      <c r="O1508" s="248"/>
      <c r="P1508" s="248"/>
      <c r="Q1508" s="248"/>
      <c r="R1508" s="248"/>
      <c r="S1508" s="248"/>
      <c r="T1508" s="249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0" t="s">
        <v>145</v>
      </c>
      <c r="AU1508" s="250" t="s">
        <v>143</v>
      </c>
      <c r="AV1508" s="14" t="s">
        <v>143</v>
      </c>
      <c r="AW1508" s="14" t="s">
        <v>30</v>
      </c>
      <c r="AX1508" s="14" t="s">
        <v>73</v>
      </c>
      <c r="AY1508" s="250" t="s">
        <v>135</v>
      </c>
    </row>
    <row r="1509" s="13" customFormat="1">
      <c r="A1509" s="13"/>
      <c r="B1509" s="229"/>
      <c r="C1509" s="230"/>
      <c r="D1509" s="231" t="s">
        <v>145</v>
      </c>
      <c r="E1509" s="232" t="s">
        <v>1</v>
      </c>
      <c r="F1509" s="233" t="s">
        <v>307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145</v>
      </c>
      <c r="AU1509" s="239" t="s">
        <v>143</v>
      </c>
      <c r="AV1509" s="13" t="s">
        <v>81</v>
      </c>
      <c r="AW1509" s="13" t="s">
        <v>30</v>
      </c>
      <c r="AX1509" s="13" t="s">
        <v>73</v>
      </c>
      <c r="AY1509" s="239" t="s">
        <v>135</v>
      </c>
    </row>
    <row r="1510" s="14" customFormat="1">
      <c r="A1510" s="14"/>
      <c r="B1510" s="240"/>
      <c r="C1510" s="241"/>
      <c r="D1510" s="231" t="s">
        <v>145</v>
      </c>
      <c r="E1510" s="242" t="s">
        <v>1</v>
      </c>
      <c r="F1510" s="243" t="s">
        <v>179</v>
      </c>
      <c r="G1510" s="241"/>
      <c r="H1510" s="244">
        <v>1.4910000000000001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145</v>
      </c>
      <c r="AU1510" s="250" t="s">
        <v>143</v>
      </c>
      <c r="AV1510" s="14" t="s">
        <v>143</v>
      </c>
      <c r="AW1510" s="14" t="s">
        <v>30</v>
      </c>
      <c r="AX1510" s="14" t="s">
        <v>73</v>
      </c>
      <c r="AY1510" s="250" t="s">
        <v>135</v>
      </c>
    </row>
    <row r="1511" s="15" customFormat="1">
      <c r="A1511" s="15"/>
      <c r="B1511" s="251"/>
      <c r="C1511" s="252"/>
      <c r="D1511" s="231" t="s">
        <v>145</v>
      </c>
      <c r="E1511" s="253" t="s">
        <v>1</v>
      </c>
      <c r="F1511" s="254" t="s">
        <v>153</v>
      </c>
      <c r="G1511" s="252"/>
      <c r="H1511" s="255">
        <v>7.0030000000000001</v>
      </c>
      <c r="I1511" s="256"/>
      <c r="J1511" s="252"/>
      <c r="K1511" s="252"/>
      <c r="L1511" s="257"/>
      <c r="M1511" s="258"/>
      <c r="N1511" s="259"/>
      <c r="O1511" s="259"/>
      <c r="P1511" s="259"/>
      <c r="Q1511" s="259"/>
      <c r="R1511" s="259"/>
      <c r="S1511" s="259"/>
      <c r="T1511" s="260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15"/>
      <c r="AT1511" s="261" t="s">
        <v>145</v>
      </c>
      <c r="AU1511" s="261" t="s">
        <v>143</v>
      </c>
      <c r="AV1511" s="15" t="s">
        <v>142</v>
      </c>
      <c r="AW1511" s="15" t="s">
        <v>30</v>
      </c>
      <c r="AX1511" s="15" t="s">
        <v>81</v>
      </c>
      <c r="AY1511" s="261" t="s">
        <v>135</v>
      </c>
    </row>
    <row r="1512" s="2" customFormat="1" ht="16.5" customHeight="1">
      <c r="A1512" s="38"/>
      <c r="B1512" s="39"/>
      <c r="C1512" s="215" t="s">
        <v>1477</v>
      </c>
      <c r="D1512" s="215" t="s">
        <v>138</v>
      </c>
      <c r="E1512" s="216" t="s">
        <v>1478</v>
      </c>
      <c r="F1512" s="217" t="s">
        <v>1479</v>
      </c>
      <c r="G1512" s="218" t="s">
        <v>330</v>
      </c>
      <c r="H1512" s="219">
        <v>42.280000000000001</v>
      </c>
      <c r="I1512" s="220"/>
      <c r="J1512" s="221">
        <f>ROUND(I1512*H1512,2)</f>
        <v>0</v>
      </c>
      <c r="K1512" s="222"/>
      <c r="L1512" s="44"/>
      <c r="M1512" s="223" t="s">
        <v>1</v>
      </c>
      <c r="N1512" s="224" t="s">
        <v>39</v>
      </c>
      <c r="O1512" s="91"/>
      <c r="P1512" s="225">
        <f>O1512*H1512</f>
        <v>0</v>
      </c>
      <c r="Q1512" s="225">
        <v>3.0000000000000001E-05</v>
      </c>
      <c r="R1512" s="225">
        <f>Q1512*H1512</f>
        <v>0.0012684</v>
      </c>
      <c r="S1512" s="225">
        <v>0</v>
      </c>
      <c r="T1512" s="226">
        <f>S1512*H1512</f>
        <v>0</v>
      </c>
      <c r="U1512" s="38"/>
      <c r="V1512" s="38"/>
      <c r="W1512" s="38"/>
      <c r="X1512" s="38"/>
      <c r="Y1512" s="38"/>
      <c r="Z1512" s="38"/>
      <c r="AA1512" s="38"/>
      <c r="AB1512" s="38"/>
      <c r="AC1512" s="38"/>
      <c r="AD1512" s="38"/>
      <c r="AE1512" s="38"/>
      <c r="AR1512" s="227" t="s">
        <v>263</v>
      </c>
      <c r="AT1512" s="227" t="s">
        <v>138</v>
      </c>
      <c r="AU1512" s="227" t="s">
        <v>143</v>
      </c>
      <c r="AY1512" s="17" t="s">
        <v>135</v>
      </c>
      <c r="BE1512" s="228">
        <f>IF(N1512="základní",J1512,0)</f>
        <v>0</v>
      </c>
      <c r="BF1512" s="228">
        <f>IF(N1512="snížená",J1512,0)</f>
        <v>0</v>
      </c>
      <c r="BG1512" s="228">
        <f>IF(N1512="zákl. přenesená",J1512,0)</f>
        <v>0</v>
      </c>
      <c r="BH1512" s="228">
        <f>IF(N1512="sníž. přenesená",J1512,0)</f>
        <v>0</v>
      </c>
      <c r="BI1512" s="228">
        <f>IF(N1512="nulová",J1512,0)</f>
        <v>0</v>
      </c>
      <c r="BJ1512" s="17" t="s">
        <v>143</v>
      </c>
      <c r="BK1512" s="228">
        <f>ROUND(I1512*H1512,2)</f>
        <v>0</v>
      </c>
      <c r="BL1512" s="17" t="s">
        <v>263</v>
      </c>
      <c r="BM1512" s="227" t="s">
        <v>1480</v>
      </c>
    </row>
    <row r="1513" s="13" customFormat="1">
      <c r="A1513" s="13"/>
      <c r="B1513" s="229"/>
      <c r="C1513" s="230"/>
      <c r="D1513" s="231" t="s">
        <v>145</v>
      </c>
      <c r="E1513" s="232" t="s">
        <v>1</v>
      </c>
      <c r="F1513" s="233" t="s">
        <v>182</v>
      </c>
      <c r="G1513" s="230"/>
      <c r="H1513" s="232" t="s">
        <v>1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145</v>
      </c>
      <c r="AU1513" s="239" t="s">
        <v>143</v>
      </c>
      <c r="AV1513" s="13" t="s">
        <v>81</v>
      </c>
      <c r="AW1513" s="13" t="s">
        <v>30</v>
      </c>
      <c r="AX1513" s="13" t="s">
        <v>73</v>
      </c>
      <c r="AY1513" s="239" t="s">
        <v>135</v>
      </c>
    </row>
    <row r="1514" s="14" customFormat="1">
      <c r="A1514" s="14"/>
      <c r="B1514" s="240"/>
      <c r="C1514" s="241"/>
      <c r="D1514" s="231" t="s">
        <v>145</v>
      </c>
      <c r="E1514" s="242" t="s">
        <v>1</v>
      </c>
      <c r="F1514" s="243" t="s">
        <v>1481</v>
      </c>
      <c r="G1514" s="241"/>
      <c r="H1514" s="244">
        <v>4.3979999999999997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145</v>
      </c>
      <c r="AU1514" s="250" t="s">
        <v>143</v>
      </c>
      <c r="AV1514" s="14" t="s">
        <v>143</v>
      </c>
      <c r="AW1514" s="14" t="s">
        <v>30</v>
      </c>
      <c r="AX1514" s="14" t="s">
        <v>73</v>
      </c>
      <c r="AY1514" s="250" t="s">
        <v>135</v>
      </c>
    </row>
    <row r="1515" s="13" customFormat="1">
      <c r="A1515" s="13"/>
      <c r="B1515" s="229"/>
      <c r="C1515" s="230"/>
      <c r="D1515" s="231" t="s">
        <v>145</v>
      </c>
      <c r="E1515" s="232" t="s">
        <v>1</v>
      </c>
      <c r="F1515" s="233" t="s">
        <v>600</v>
      </c>
      <c r="G1515" s="230"/>
      <c r="H1515" s="232" t="s">
        <v>1</v>
      </c>
      <c r="I1515" s="234"/>
      <c r="J1515" s="230"/>
      <c r="K1515" s="230"/>
      <c r="L1515" s="235"/>
      <c r="M1515" s="236"/>
      <c r="N1515" s="237"/>
      <c r="O1515" s="237"/>
      <c r="P1515" s="237"/>
      <c r="Q1515" s="237"/>
      <c r="R1515" s="237"/>
      <c r="S1515" s="237"/>
      <c r="T1515" s="238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9" t="s">
        <v>145</v>
      </c>
      <c r="AU1515" s="239" t="s">
        <v>143</v>
      </c>
      <c r="AV1515" s="13" t="s">
        <v>81</v>
      </c>
      <c r="AW1515" s="13" t="s">
        <v>30</v>
      </c>
      <c r="AX1515" s="13" t="s">
        <v>73</v>
      </c>
      <c r="AY1515" s="239" t="s">
        <v>135</v>
      </c>
    </row>
    <row r="1516" s="14" customFormat="1">
      <c r="A1516" s="14"/>
      <c r="B1516" s="240"/>
      <c r="C1516" s="241"/>
      <c r="D1516" s="231" t="s">
        <v>145</v>
      </c>
      <c r="E1516" s="242" t="s">
        <v>1</v>
      </c>
      <c r="F1516" s="243" t="s">
        <v>1482</v>
      </c>
      <c r="G1516" s="241"/>
      <c r="H1516" s="244">
        <v>11.308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0" t="s">
        <v>145</v>
      </c>
      <c r="AU1516" s="250" t="s">
        <v>143</v>
      </c>
      <c r="AV1516" s="14" t="s">
        <v>143</v>
      </c>
      <c r="AW1516" s="14" t="s">
        <v>30</v>
      </c>
      <c r="AX1516" s="14" t="s">
        <v>73</v>
      </c>
      <c r="AY1516" s="250" t="s">
        <v>135</v>
      </c>
    </row>
    <row r="1517" s="14" customFormat="1">
      <c r="A1517" s="14"/>
      <c r="B1517" s="240"/>
      <c r="C1517" s="241"/>
      <c r="D1517" s="231" t="s">
        <v>145</v>
      </c>
      <c r="E1517" s="242" t="s">
        <v>1</v>
      </c>
      <c r="F1517" s="243" t="s">
        <v>1483</v>
      </c>
      <c r="G1517" s="241"/>
      <c r="H1517" s="244">
        <v>4.5999999999999996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0" t="s">
        <v>145</v>
      </c>
      <c r="AU1517" s="250" t="s">
        <v>143</v>
      </c>
      <c r="AV1517" s="14" t="s">
        <v>143</v>
      </c>
      <c r="AW1517" s="14" t="s">
        <v>30</v>
      </c>
      <c r="AX1517" s="14" t="s">
        <v>73</v>
      </c>
      <c r="AY1517" s="250" t="s">
        <v>135</v>
      </c>
    </row>
    <row r="1518" s="13" customFormat="1">
      <c r="A1518" s="13"/>
      <c r="B1518" s="229"/>
      <c r="C1518" s="230"/>
      <c r="D1518" s="231" t="s">
        <v>145</v>
      </c>
      <c r="E1518" s="232" t="s">
        <v>1</v>
      </c>
      <c r="F1518" s="233" t="s">
        <v>174</v>
      </c>
      <c r="G1518" s="230"/>
      <c r="H1518" s="232" t="s">
        <v>1</v>
      </c>
      <c r="I1518" s="234"/>
      <c r="J1518" s="230"/>
      <c r="K1518" s="230"/>
      <c r="L1518" s="235"/>
      <c r="M1518" s="236"/>
      <c r="N1518" s="237"/>
      <c r="O1518" s="237"/>
      <c r="P1518" s="237"/>
      <c r="Q1518" s="237"/>
      <c r="R1518" s="237"/>
      <c r="S1518" s="237"/>
      <c r="T1518" s="238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9" t="s">
        <v>145</v>
      </c>
      <c r="AU1518" s="239" t="s">
        <v>143</v>
      </c>
      <c r="AV1518" s="13" t="s">
        <v>81</v>
      </c>
      <c r="AW1518" s="13" t="s">
        <v>30</v>
      </c>
      <c r="AX1518" s="13" t="s">
        <v>73</v>
      </c>
      <c r="AY1518" s="239" t="s">
        <v>135</v>
      </c>
    </row>
    <row r="1519" s="14" customFormat="1">
      <c r="A1519" s="14"/>
      <c r="B1519" s="240"/>
      <c r="C1519" s="241"/>
      <c r="D1519" s="231" t="s">
        <v>145</v>
      </c>
      <c r="E1519" s="242" t="s">
        <v>1</v>
      </c>
      <c r="F1519" s="243" t="s">
        <v>1484</v>
      </c>
      <c r="G1519" s="241"/>
      <c r="H1519" s="244">
        <v>16.777999999999999</v>
      </c>
      <c r="I1519" s="245"/>
      <c r="J1519" s="241"/>
      <c r="K1519" s="241"/>
      <c r="L1519" s="246"/>
      <c r="M1519" s="247"/>
      <c r="N1519" s="248"/>
      <c r="O1519" s="248"/>
      <c r="P1519" s="248"/>
      <c r="Q1519" s="248"/>
      <c r="R1519" s="248"/>
      <c r="S1519" s="248"/>
      <c r="T1519" s="249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0" t="s">
        <v>145</v>
      </c>
      <c r="AU1519" s="250" t="s">
        <v>143</v>
      </c>
      <c r="AV1519" s="14" t="s">
        <v>143</v>
      </c>
      <c r="AW1519" s="14" t="s">
        <v>30</v>
      </c>
      <c r="AX1519" s="14" t="s">
        <v>73</v>
      </c>
      <c r="AY1519" s="250" t="s">
        <v>135</v>
      </c>
    </row>
    <row r="1520" s="13" customFormat="1">
      <c r="A1520" s="13"/>
      <c r="B1520" s="229"/>
      <c r="C1520" s="230"/>
      <c r="D1520" s="231" t="s">
        <v>145</v>
      </c>
      <c r="E1520" s="232" t="s">
        <v>1</v>
      </c>
      <c r="F1520" s="233" t="s">
        <v>307</v>
      </c>
      <c r="G1520" s="230"/>
      <c r="H1520" s="232" t="s">
        <v>1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9" t="s">
        <v>145</v>
      </c>
      <c r="AU1520" s="239" t="s">
        <v>143</v>
      </c>
      <c r="AV1520" s="13" t="s">
        <v>81</v>
      </c>
      <c r="AW1520" s="13" t="s">
        <v>30</v>
      </c>
      <c r="AX1520" s="13" t="s">
        <v>73</v>
      </c>
      <c r="AY1520" s="239" t="s">
        <v>135</v>
      </c>
    </row>
    <row r="1521" s="14" customFormat="1">
      <c r="A1521" s="14"/>
      <c r="B1521" s="240"/>
      <c r="C1521" s="241"/>
      <c r="D1521" s="231" t="s">
        <v>145</v>
      </c>
      <c r="E1521" s="242" t="s">
        <v>1</v>
      </c>
      <c r="F1521" s="243" t="s">
        <v>1485</v>
      </c>
      <c r="G1521" s="241"/>
      <c r="H1521" s="244">
        <v>5.1959999999999997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0" t="s">
        <v>145</v>
      </c>
      <c r="AU1521" s="250" t="s">
        <v>143</v>
      </c>
      <c r="AV1521" s="14" t="s">
        <v>143</v>
      </c>
      <c r="AW1521" s="14" t="s">
        <v>30</v>
      </c>
      <c r="AX1521" s="14" t="s">
        <v>73</v>
      </c>
      <c r="AY1521" s="250" t="s">
        <v>135</v>
      </c>
    </row>
    <row r="1522" s="15" customFormat="1">
      <c r="A1522" s="15"/>
      <c r="B1522" s="251"/>
      <c r="C1522" s="252"/>
      <c r="D1522" s="231" t="s">
        <v>145</v>
      </c>
      <c r="E1522" s="253" t="s">
        <v>1</v>
      </c>
      <c r="F1522" s="254" t="s">
        <v>153</v>
      </c>
      <c r="G1522" s="252"/>
      <c r="H1522" s="255">
        <v>42.279999999999994</v>
      </c>
      <c r="I1522" s="256"/>
      <c r="J1522" s="252"/>
      <c r="K1522" s="252"/>
      <c r="L1522" s="257"/>
      <c r="M1522" s="258"/>
      <c r="N1522" s="259"/>
      <c r="O1522" s="259"/>
      <c r="P1522" s="259"/>
      <c r="Q1522" s="259"/>
      <c r="R1522" s="259"/>
      <c r="S1522" s="259"/>
      <c r="T1522" s="260"/>
      <c r="U1522" s="15"/>
      <c r="V1522" s="15"/>
      <c r="W1522" s="15"/>
      <c r="X1522" s="15"/>
      <c r="Y1522" s="15"/>
      <c r="Z1522" s="15"/>
      <c r="AA1522" s="15"/>
      <c r="AB1522" s="15"/>
      <c r="AC1522" s="15"/>
      <c r="AD1522" s="15"/>
      <c r="AE1522" s="15"/>
      <c r="AT1522" s="261" t="s">
        <v>145</v>
      </c>
      <c r="AU1522" s="261" t="s">
        <v>143</v>
      </c>
      <c r="AV1522" s="15" t="s">
        <v>142</v>
      </c>
      <c r="AW1522" s="15" t="s">
        <v>30</v>
      </c>
      <c r="AX1522" s="15" t="s">
        <v>81</v>
      </c>
      <c r="AY1522" s="261" t="s">
        <v>135</v>
      </c>
    </row>
    <row r="1523" s="2" customFormat="1" ht="24.15" customHeight="1">
      <c r="A1523" s="38"/>
      <c r="B1523" s="39"/>
      <c r="C1523" s="215" t="s">
        <v>1486</v>
      </c>
      <c r="D1523" s="215" t="s">
        <v>138</v>
      </c>
      <c r="E1523" s="216" t="s">
        <v>1487</v>
      </c>
      <c r="F1523" s="217" t="s">
        <v>1488</v>
      </c>
      <c r="G1523" s="218" t="s">
        <v>330</v>
      </c>
      <c r="H1523" s="219">
        <v>42.280000000000001</v>
      </c>
      <c r="I1523" s="220"/>
      <c r="J1523" s="221">
        <f>ROUND(I1523*H1523,2)</f>
        <v>0</v>
      </c>
      <c r="K1523" s="222"/>
      <c r="L1523" s="44"/>
      <c r="M1523" s="223" t="s">
        <v>1</v>
      </c>
      <c r="N1523" s="224" t="s">
        <v>39</v>
      </c>
      <c r="O1523" s="91"/>
      <c r="P1523" s="225">
        <f>O1523*H1523</f>
        <v>0</v>
      </c>
      <c r="Q1523" s="225">
        <v>3.0000000000000001E-05</v>
      </c>
      <c r="R1523" s="225">
        <f>Q1523*H1523</f>
        <v>0.0012684</v>
      </c>
      <c r="S1523" s="225">
        <v>0</v>
      </c>
      <c r="T1523" s="226">
        <f>S1523*H1523</f>
        <v>0</v>
      </c>
      <c r="U1523" s="38"/>
      <c r="V1523" s="38"/>
      <c r="W1523" s="38"/>
      <c r="X1523" s="38"/>
      <c r="Y1523" s="38"/>
      <c r="Z1523" s="38"/>
      <c r="AA1523" s="38"/>
      <c r="AB1523" s="38"/>
      <c r="AC1523" s="38"/>
      <c r="AD1523" s="38"/>
      <c r="AE1523" s="38"/>
      <c r="AR1523" s="227" t="s">
        <v>263</v>
      </c>
      <c r="AT1523" s="227" t="s">
        <v>138</v>
      </c>
      <c r="AU1523" s="227" t="s">
        <v>143</v>
      </c>
      <c r="AY1523" s="17" t="s">
        <v>135</v>
      </c>
      <c r="BE1523" s="228">
        <f>IF(N1523="základní",J1523,0)</f>
        <v>0</v>
      </c>
      <c r="BF1523" s="228">
        <f>IF(N1523="snížená",J1523,0)</f>
        <v>0</v>
      </c>
      <c r="BG1523" s="228">
        <f>IF(N1523="zákl. přenesená",J1523,0)</f>
        <v>0</v>
      </c>
      <c r="BH1523" s="228">
        <f>IF(N1523="sníž. přenesená",J1523,0)</f>
        <v>0</v>
      </c>
      <c r="BI1523" s="228">
        <f>IF(N1523="nulová",J1523,0)</f>
        <v>0</v>
      </c>
      <c r="BJ1523" s="17" t="s">
        <v>143</v>
      </c>
      <c r="BK1523" s="228">
        <f>ROUND(I1523*H1523,2)</f>
        <v>0</v>
      </c>
      <c r="BL1523" s="17" t="s">
        <v>263</v>
      </c>
      <c r="BM1523" s="227" t="s">
        <v>1489</v>
      </c>
    </row>
    <row r="1524" s="13" customFormat="1">
      <c r="A1524" s="13"/>
      <c r="B1524" s="229"/>
      <c r="C1524" s="230"/>
      <c r="D1524" s="231" t="s">
        <v>145</v>
      </c>
      <c r="E1524" s="232" t="s">
        <v>1</v>
      </c>
      <c r="F1524" s="233" t="s">
        <v>182</v>
      </c>
      <c r="G1524" s="230"/>
      <c r="H1524" s="232" t="s">
        <v>1</v>
      </c>
      <c r="I1524" s="234"/>
      <c r="J1524" s="230"/>
      <c r="K1524" s="230"/>
      <c r="L1524" s="235"/>
      <c r="M1524" s="236"/>
      <c r="N1524" s="237"/>
      <c r="O1524" s="237"/>
      <c r="P1524" s="237"/>
      <c r="Q1524" s="237"/>
      <c r="R1524" s="237"/>
      <c r="S1524" s="237"/>
      <c r="T1524" s="238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39" t="s">
        <v>145</v>
      </c>
      <c r="AU1524" s="239" t="s">
        <v>143</v>
      </c>
      <c r="AV1524" s="13" t="s">
        <v>81</v>
      </c>
      <c r="AW1524" s="13" t="s">
        <v>30</v>
      </c>
      <c r="AX1524" s="13" t="s">
        <v>73</v>
      </c>
      <c r="AY1524" s="239" t="s">
        <v>135</v>
      </c>
    </row>
    <row r="1525" s="14" customFormat="1">
      <c r="A1525" s="14"/>
      <c r="B1525" s="240"/>
      <c r="C1525" s="241"/>
      <c r="D1525" s="231" t="s">
        <v>145</v>
      </c>
      <c r="E1525" s="242" t="s">
        <v>1</v>
      </c>
      <c r="F1525" s="243" t="s">
        <v>1481</v>
      </c>
      <c r="G1525" s="241"/>
      <c r="H1525" s="244">
        <v>4.3979999999999997</v>
      </c>
      <c r="I1525" s="245"/>
      <c r="J1525" s="241"/>
      <c r="K1525" s="241"/>
      <c r="L1525" s="246"/>
      <c r="M1525" s="247"/>
      <c r="N1525" s="248"/>
      <c r="O1525" s="248"/>
      <c r="P1525" s="248"/>
      <c r="Q1525" s="248"/>
      <c r="R1525" s="248"/>
      <c r="S1525" s="248"/>
      <c r="T1525" s="249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0" t="s">
        <v>145</v>
      </c>
      <c r="AU1525" s="250" t="s">
        <v>143</v>
      </c>
      <c r="AV1525" s="14" t="s">
        <v>143</v>
      </c>
      <c r="AW1525" s="14" t="s">
        <v>30</v>
      </c>
      <c r="AX1525" s="14" t="s">
        <v>73</v>
      </c>
      <c r="AY1525" s="250" t="s">
        <v>135</v>
      </c>
    </row>
    <row r="1526" s="13" customFormat="1">
      <c r="A1526" s="13"/>
      <c r="B1526" s="229"/>
      <c r="C1526" s="230"/>
      <c r="D1526" s="231" t="s">
        <v>145</v>
      </c>
      <c r="E1526" s="232" t="s">
        <v>1</v>
      </c>
      <c r="F1526" s="233" t="s">
        <v>600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145</v>
      </c>
      <c r="AU1526" s="239" t="s">
        <v>143</v>
      </c>
      <c r="AV1526" s="13" t="s">
        <v>81</v>
      </c>
      <c r="AW1526" s="13" t="s">
        <v>30</v>
      </c>
      <c r="AX1526" s="13" t="s">
        <v>73</v>
      </c>
      <c r="AY1526" s="239" t="s">
        <v>135</v>
      </c>
    </row>
    <row r="1527" s="14" customFormat="1">
      <c r="A1527" s="14"/>
      <c r="B1527" s="240"/>
      <c r="C1527" s="241"/>
      <c r="D1527" s="231" t="s">
        <v>145</v>
      </c>
      <c r="E1527" s="242" t="s">
        <v>1</v>
      </c>
      <c r="F1527" s="243" t="s">
        <v>1482</v>
      </c>
      <c r="G1527" s="241"/>
      <c r="H1527" s="244">
        <v>11.308</v>
      </c>
      <c r="I1527" s="245"/>
      <c r="J1527" s="241"/>
      <c r="K1527" s="241"/>
      <c r="L1527" s="246"/>
      <c r="M1527" s="247"/>
      <c r="N1527" s="248"/>
      <c r="O1527" s="248"/>
      <c r="P1527" s="248"/>
      <c r="Q1527" s="248"/>
      <c r="R1527" s="248"/>
      <c r="S1527" s="248"/>
      <c r="T1527" s="24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0" t="s">
        <v>145</v>
      </c>
      <c r="AU1527" s="250" t="s">
        <v>143</v>
      </c>
      <c r="AV1527" s="14" t="s">
        <v>143</v>
      </c>
      <c r="AW1527" s="14" t="s">
        <v>30</v>
      </c>
      <c r="AX1527" s="14" t="s">
        <v>73</v>
      </c>
      <c r="AY1527" s="250" t="s">
        <v>135</v>
      </c>
    </row>
    <row r="1528" s="14" customFormat="1">
      <c r="A1528" s="14"/>
      <c r="B1528" s="240"/>
      <c r="C1528" s="241"/>
      <c r="D1528" s="231" t="s">
        <v>145</v>
      </c>
      <c r="E1528" s="242" t="s">
        <v>1</v>
      </c>
      <c r="F1528" s="243" t="s">
        <v>1483</v>
      </c>
      <c r="G1528" s="241"/>
      <c r="H1528" s="244">
        <v>4.5999999999999996</v>
      </c>
      <c r="I1528" s="245"/>
      <c r="J1528" s="241"/>
      <c r="K1528" s="241"/>
      <c r="L1528" s="246"/>
      <c r="M1528" s="247"/>
      <c r="N1528" s="248"/>
      <c r="O1528" s="248"/>
      <c r="P1528" s="248"/>
      <c r="Q1528" s="248"/>
      <c r="R1528" s="248"/>
      <c r="S1528" s="248"/>
      <c r="T1528" s="249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0" t="s">
        <v>145</v>
      </c>
      <c r="AU1528" s="250" t="s">
        <v>143</v>
      </c>
      <c r="AV1528" s="14" t="s">
        <v>143</v>
      </c>
      <c r="AW1528" s="14" t="s">
        <v>30</v>
      </c>
      <c r="AX1528" s="14" t="s">
        <v>73</v>
      </c>
      <c r="AY1528" s="250" t="s">
        <v>135</v>
      </c>
    </row>
    <row r="1529" s="13" customFormat="1">
      <c r="A1529" s="13"/>
      <c r="B1529" s="229"/>
      <c r="C1529" s="230"/>
      <c r="D1529" s="231" t="s">
        <v>145</v>
      </c>
      <c r="E1529" s="232" t="s">
        <v>1</v>
      </c>
      <c r="F1529" s="233" t="s">
        <v>174</v>
      </c>
      <c r="G1529" s="230"/>
      <c r="H1529" s="232" t="s">
        <v>1</v>
      </c>
      <c r="I1529" s="234"/>
      <c r="J1529" s="230"/>
      <c r="K1529" s="230"/>
      <c r="L1529" s="235"/>
      <c r="M1529" s="236"/>
      <c r="N1529" s="237"/>
      <c r="O1529" s="237"/>
      <c r="P1529" s="237"/>
      <c r="Q1529" s="237"/>
      <c r="R1529" s="237"/>
      <c r="S1529" s="237"/>
      <c r="T1529" s="238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39" t="s">
        <v>145</v>
      </c>
      <c r="AU1529" s="239" t="s">
        <v>143</v>
      </c>
      <c r="AV1529" s="13" t="s">
        <v>81</v>
      </c>
      <c r="AW1529" s="13" t="s">
        <v>30</v>
      </c>
      <c r="AX1529" s="13" t="s">
        <v>73</v>
      </c>
      <c r="AY1529" s="239" t="s">
        <v>135</v>
      </c>
    </row>
    <row r="1530" s="14" customFormat="1">
      <c r="A1530" s="14"/>
      <c r="B1530" s="240"/>
      <c r="C1530" s="241"/>
      <c r="D1530" s="231" t="s">
        <v>145</v>
      </c>
      <c r="E1530" s="242" t="s">
        <v>1</v>
      </c>
      <c r="F1530" s="243" t="s">
        <v>1484</v>
      </c>
      <c r="G1530" s="241"/>
      <c r="H1530" s="244">
        <v>16.777999999999999</v>
      </c>
      <c r="I1530" s="245"/>
      <c r="J1530" s="241"/>
      <c r="K1530" s="241"/>
      <c r="L1530" s="246"/>
      <c r="M1530" s="247"/>
      <c r="N1530" s="248"/>
      <c r="O1530" s="248"/>
      <c r="P1530" s="248"/>
      <c r="Q1530" s="248"/>
      <c r="R1530" s="248"/>
      <c r="S1530" s="248"/>
      <c r="T1530" s="24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0" t="s">
        <v>145</v>
      </c>
      <c r="AU1530" s="250" t="s">
        <v>143</v>
      </c>
      <c r="AV1530" s="14" t="s">
        <v>143</v>
      </c>
      <c r="AW1530" s="14" t="s">
        <v>30</v>
      </c>
      <c r="AX1530" s="14" t="s">
        <v>73</v>
      </c>
      <c r="AY1530" s="250" t="s">
        <v>135</v>
      </c>
    </row>
    <row r="1531" s="13" customFormat="1">
      <c r="A1531" s="13"/>
      <c r="B1531" s="229"/>
      <c r="C1531" s="230"/>
      <c r="D1531" s="231" t="s">
        <v>145</v>
      </c>
      <c r="E1531" s="232" t="s">
        <v>1</v>
      </c>
      <c r="F1531" s="233" t="s">
        <v>307</v>
      </c>
      <c r="G1531" s="230"/>
      <c r="H1531" s="232" t="s">
        <v>1</v>
      </c>
      <c r="I1531" s="234"/>
      <c r="J1531" s="230"/>
      <c r="K1531" s="230"/>
      <c r="L1531" s="235"/>
      <c r="M1531" s="236"/>
      <c r="N1531" s="237"/>
      <c r="O1531" s="237"/>
      <c r="P1531" s="237"/>
      <c r="Q1531" s="237"/>
      <c r="R1531" s="237"/>
      <c r="S1531" s="237"/>
      <c r="T1531" s="238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9" t="s">
        <v>145</v>
      </c>
      <c r="AU1531" s="239" t="s">
        <v>143</v>
      </c>
      <c r="AV1531" s="13" t="s">
        <v>81</v>
      </c>
      <c r="AW1531" s="13" t="s">
        <v>30</v>
      </c>
      <c r="AX1531" s="13" t="s">
        <v>73</v>
      </c>
      <c r="AY1531" s="239" t="s">
        <v>135</v>
      </c>
    </row>
    <row r="1532" s="14" customFormat="1">
      <c r="A1532" s="14"/>
      <c r="B1532" s="240"/>
      <c r="C1532" s="241"/>
      <c r="D1532" s="231" t="s">
        <v>145</v>
      </c>
      <c r="E1532" s="242" t="s">
        <v>1</v>
      </c>
      <c r="F1532" s="243" t="s">
        <v>1485</v>
      </c>
      <c r="G1532" s="241"/>
      <c r="H1532" s="244">
        <v>5.1959999999999997</v>
      </c>
      <c r="I1532" s="245"/>
      <c r="J1532" s="241"/>
      <c r="K1532" s="241"/>
      <c r="L1532" s="246"/>
      <c r="M1532" s="247"/>
      <c r="N1532" s="248"/>
      <c r="O1532" s="248"/>
      <c r="P1532" s="248"/>
      <c r="Q1532" s="248"/>
      <c r="R1532" s="248"/>
      <c r="S1532" s="248"/>
      <c r="T1532" s="24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50" t="s">
        <v>145</v>
      </c>
      <c r="AU1532" s="250" t="s">
        <v>143</v>
      </c>
      <c r="AV1532" s="14" t="s">
        <v>143</v>
      </c>
      <c r="AW1532" s="14" t="s">
        <v>30</v>
      </c>
      <c r="AX1532" s="14" t="s">
        <v>73</v>
      </c>
      <c r="AY1532" s="250" t="s">
        <v>135</v>
      </c>
    </row>
    <row r="1533" s="15" customFormat="1">
      <c r="A1533" s="15"/>
      <c r="B1533" s="251"/>
      <c r="C1533" s="252"/>
      <c r="D1533" s="231" t="s">
        <v>145</v>
      </c>
      <c r="E1533" s="253" t="s">
        <v>1</v>
      </c>
      <c r="F1533" s="254" t="s">
        <v>153</v>
      </c>
      <c r="G1533" s="252"/>
      <c r="H1533" s="255">
        <v>42.279999999999994</v>
      </c>
      <c r="I1533" s="256"/>
      <c r="J1533" s="252"/>
      <c r="K1533" s="252"/>
      <c r="L1533" s="257"/>
      <c r="M1533" s="258"/>
      <c r="N1533" s="259"/>
      <c r="O1533" s="259"/>
      <c r="P1533" s="259"/>
      <c r="Q1533" s="259"/>
      <c r="R1533" s="259"/>
      <c r="S1533" s="259"/>
      <c r="T1533" s="260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61" t="s">
        <v>145</v>
      </c>
      <c r="AU1533" s="261" t="s">
        <v>143</v>
      </c>
      <c r="AV1533" s="15" t="s">
        <v>142</v>
      </c>
      <c r="AW1533" s="15" t="s">
        <v>30</v>
      </c>
      <c r="AX1533" s="15" t="s">
        <v>81</v>
      </c>
      <c r="AY1533" s="261" t="s">
        <v>135</v>
      </c>
    </row>
    <row r="1534" s="2" customFormat="1" ht="16.5" customHeight="1">
      <c r="A1534" s="38"/>
      <c r="B1534" s="39"/>
      <c r="C1534" s="215" t="s">
        <v>1490</v>
      </c>
      <c r="D1534" s="215" t="s">
        <v>138</v>
      </c>
      <c r="E1534" s="216" t="s">
        <v>1491</v>
      </c>
      <c r="F1534" s="217" t="s">
        <v>1492</v>
      </c>
      <c r="G1534" s="218" t="s">
        <v>164</v>
      </c>
      <c r="H1534" s="219">
        <v>1</v>
      </c>
      <c r="I1534" s="220"/>
      <c r="J1534" s="221">
        <f>ROUND(I1534*H1534,2)</f>
        <v>0</v>
      </c>
      <c r="K1534" s="222"/>
      <c r="L1534" s="44"/>
      <c r="M1534" s="223" t="s">
        <v>1</v>
      </c>
      <c r="N1534" s="224" t="s">
        <v>39</v>
      </c>
      <c r="O1534" s="91"/>
      <c r="P1534" s="225">
        <f>O1534*H1534</f>
        <v>0</v>
      </c>
      <c r="Q1534" s="225">
        <v>0.00018000000000000001</v>
      </c>
      <c r="R1534" s="225">
        <f>Q1534*H1534</f>
        <v>0.00018000000000000001</v>
      </c>
      <c r="S1534" s="225">
        <v>0</v>
      </c>
      <c r="T1534" s="226">
        <f>S1534*H1534</f>
        <v>0</v>
      </c>
      <c r="U1534" s="38"/>
      <c r="V1534" s="38"/>
      <c r="W1534" s="38"/>
      <c r="X1534" s="38"/>
      <c r="Y1534" s="38"/>
      <c r="Z1534" s="38"/>
      <c r="AA1534" s="38"/>
      <c r="AB1534" s="38"/>
      <c r="AC1534" s="38"/>
      <c r="AD1534" s="38"/>
      <c r="AE1534" s="38"/>
      <c r="AR1534" s="227" t="s">
        <v>263</v>
      </c>
      <c r="AT1534" s="227" t="s">
        <v>138</v>
      </c>
      <c r="AU1534" s="227" t="s">
        <v>143</v>
      </c>
      <c r="AY1534" s="17" t="s">
        <v>135</v>
      </c>
      <c r="BE1534" s="228">
        <f>IF(N1534="základní",J1534,0)</f>
        <v>0</v>
      </c>
      <c r="BF1534" s="228">
        <f>IF(N1534="snížená",J1534,0)</f>
        <v>0</v>
      </c>
      <c r="BG1534" s="228">
        <f>IF(N1534="zákl. přenesená",J1534,0)</f>
        <v>0</v>
      </c>
      <c r="BH1534" s="228">
        <f>IF(N1534="sníž. přenesená",J1534,0)</f>
        <v>0</v>
      </c>
      <c r="BI1534" s="228">
        <f>IF(N1534="nulová",J1534,0)</f>
        <v>0</v>
      </c>
      <c r="BJ1534" s="17" t="s">
        <v>143</v>
      </c>
      <c r="BK1534" s="228">
        <f>ROUND(I1534*H1534,2)</f>
        <v>0</v>
      </c>
      <c r="BL1534" s="17" t="s">
        <v>263</v>
      </c>
      <c r="BM1534" s="227" t="s">
        <v>1493</v>
      </c>
    </row>
    <row r="1535" s="13" customFormat="1">
      <c r="A1535" s="13"/>
      <c r="B1535" s="229"/>
      <c r="C1535" s="230"/>
      <c r="D1535" s="231" t="s">
        <v>145</v>
      </c>
      <c r="E1535" s="232" t="s">
        <v>1</v>
      </c>
      <c r="F1535" s="233" t="s">
        <v>1494</v>
      </c>
      <c r="G1535" s="230"/>
      <c r="H1535" s="232" t="s">
        <v>1</v>
      </c>
      <c r="I1535" s="234"/>
      <c r="J1535" s="230"/>
      <c r="K1535" s="230"/>
      <c r="L1535" s="235"/>
      <c r="M1535" s="236"/>
      <c r="N1535" s="237"/>
      <c r="O1535" s="237"/>
      <c r="P1535" s="237"/>
      <c r="Q1535" s="237"/>
      <c r="R1535" s="237"/>
      <c r="S1535" s="237"/>
      <c r="T1535" s="238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39" t="s">
        <v>145</v>
      </c>
      <c r="AU1535" s="239" t="s">
        <v>143</v>
      </c>
      <c r="AV1535" s="13" t="s">
        <v>81</v>
      </c>
      <c r="AW1535" s="13" t="s">
        <v>30</v>
      </c>
      <c r="AX1535" s="13" t="s">
        <v>73</v>
      </c>
      <c r="AY1535" s="239" t="s">
        <v>135</v>
      </c>
    </row>
    <row r="1536" s="14" customFormat="1">
      <c r="A1536" s="14"/>
      <c r="B1536" s="240"/>
      <c r="C1536" s="241"/>
      <c r="D1536" s="231" t="s">
        <v>145</v>
      </c>
      <c r="E1536" s="242" t="s">
        <v>1</v>
      </c>
      <c r="F1536" s="243" t="s">
        <v>81</v>
      </c>
      <c r="G1536" s="241"/>
      <c r="H1536" s="244">
        <v>1</v>
      </c>
      <c r="I1536" s="245"/>
      <c r="J1536" s="241"/>
      <c r="K1536" s="241"/>
      <c r="L1536" s="246"/>
      <c r="M1536" s="247"/>
      <c r="N1536" s="248"/>
      <c r="O1536" s="248"/>
      <c r="P1536" s="248"/>
      <c r="Q1536" s="248"/>
      <c r="R1536" s="248"/>
      <c r="S1536" s="248"/>
      <c r="T1536" s="249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0" t="s">
        <v>145</v>
      </c>
      <c r="AU1536" s="250" t="s">
        <v>143</v>
      </c>
      <c r="AV1536" s="14" t="s">
        <v>143</v>
      </c>
      <c r="AW1536" s="14" t="s">
        <v>30</v>
      </c>
      <c r="AX1536" s="14" t="s">
        <v>73</v>
      </c>
      <c r="AY1536" s="250" t="s">
        <v>135</v>
      </c>
    </row>
    <row r="1537" s="15" customFormat="1">
      <c r="A1537" s="15"/>
      <c r="B1537" s="251"/>
      <c r="C1537" s="252"/>
      <c r="D1537" s="231" t="s">
        <v>145</v>
      </c>
      <c r="E1537" s="253" t="s">
        <v>1</v>
      </c>
      <c r="F1537" s="254" t="s">
        <v>153</v>
      </c>
      <c r="G1537" s="252"/>
      <c r="H1537" s="255">
        <v>1</v>
      </c>
      <c r="I1537" s="256"/>
      <c r="J1537" s="252"/>
      <c r="K1537" s="252"/>
      <c r="L1537" s="257"/>
      <c r="M1537" s="258"/>
      <c r="N1537" s="259"/>
      <c r="O1537" s="259"/>
      <c r="P1537" s="259"/>
      <c r="Q1537" s="259"/>
      <c r="R1537" s="259"/>
      <c r="S1537" s="259"/>
      <c r="T1537" s="260"/>
      <c r="U1537" s="15"/>
      <c r="V1537" s="15"/>
      <c r="W1537" s="15"/>
      <c r="X1537" s="15"/>
      <c r="Y1537" s="15"/>
      <c r="Z1537" s="15"/>
      <c r="AA1537" s="15"/>
      <c r="AB1537" s="15"/>
      <c r="AC1537" s="15"/>
      <c r="AD1537" s="15"/>
      <c r="AE1537" s="15"/>
      <c r="AT1537" s="261" t="s">
        <v>145</v>
      </c>
      <c r="AU1537" s="261" t="s">
        <v>143</v>
      </c>
      <c r="AV1537" s="15" t="s">
        <v>142</v>
      </c>
      <c r="AW1537" s="15" t="s">
        <v>30</v>
      </c>
      <c r="AX1537" s="15" t="s">
        <v>81</v>
      </c>
      <c r="AY1537" s="261" t="s">
        <v>135</v>
      </c>
    </row>
    <row r="1538" s="2" customFormat="1" ht="24.15" customHeight="1">
      <c r="A1538" s="38"/>
      <c r="B1538" s="39"/>
      <c r="C1538" s="215" t="s">
        <v>1495</v>
      </c>
      <c r="D1538" s="215" t="s">
        <v>138</v>
      </c>
      <c r="E1538" s="216" t="s">
        <v>1496</v>
      </c>
      <c r="F1538" s="217" t="s">
        <v>1497</v>
      </c>
      <c r="G1538" s="218" t="s">
        <v>141</v>
      </c>
      <c r="H1538" s="219">
        <v>18.155999999999999</v>
      </c>
      <c r="I1538" s="220"/>
      <c r="J1538" s="221">
        <f>ROUND(I1538*H1538,2)</f>
        <v>0</v>
      </c>
      <c r="K1538" s="222"/>
      <c r="L1538" s="44"/>
      <c r="M1538" s="223" t="s">
        <v>1</v>
      </c>
      <c r="N1538" s="224" t="s">
        <v>39</v>
      </c>
      <c r="O1538" s="91"/>
      <c r="P1538" s="225">
        <f>O1538*H1538</f>
        <v>0</v>
      </c>
      <c r="Q1538" s="225">
        <v>4.5000000000000003E-05</v>
      </c>
      <c r="R1538" s="225">
        <f>Q1538*H1538</f>
        <v>0.00081702000000000001</v>
      </c>
      <c r="S1538" s="225">
        <v>0</v>
      </c>
      <c r="T1538" s="226">
        <f>S1538*H1538</f>
        <v>0</v>
      </c>
      <c r="U1538" s="38"/>
      <c r="V1538" s="38"/>
      <c r="W1538" s="38"/>
      <c r="X1538" s="38"/>
      <c r="Y1538" s="38"/>
      <c r="Z1538" s="38"/>
      <c r="AA1538" s="38"/>
      <c r="AB1538" s="38"/>
      <c r="AC1538" s="38"/>
      <c r="AD1538" s="38"/>
      <c r="AE1538" s="38"/>
      <c r="AR1538" s="227" t="s">
        <v>263</v>
      </c>
      <c r="AT1538" s="227" t="s">
        <v>138</v>
      </c>
      <c r="AU1538" s="227" t="s">
        <v>143</v>
      </c>
      <c r="AY1538" s="17" t="s">
        <v>135</v>
      </c>
      <c r="BE1538" s="228">
        <f>IF(N1538="základní",J1538,0)</f>
        <v>0</v>
      </c>
      <c r="BF1538" s="228">
        <f>IF(N1538="snížená",J1538,0)</f>
        <v>0</v>
      </c>
      <c r="BG1538" s="228">
        <f>IF(N1538="zákl. přenesená",J1538,0)</f>
        <v>0</v>
      </c>
      <c r="BH1538" s="228">
        <f>IF(N1538="sníž. přenesená",J1538,0)</f>
        <v>0</v>
      </c>
      <c r="BI1538" s="228">
        <f>IF(N1538="nulová",J1538,0)</f>
        <v>0</v>
      </c>
      <c r="BJ1538" s="17" t="s">
        <v>143</v>
      </c>
      <c r="BK1538" s="228">
        <f>ROUND(I1538*H1538,2)</f>
        <v>0</v>
      </c>
      <c r="BL1538" s="17" t="s">
        <v>263</v>
      </c>
      <c r="BM1538" s="227" t="s">
        <v>1498</v>
      </c>
    </row>
    <row r="1539" s="14" customFormat="1">
      <c r="A1539" s="14"/>
      <c r="B1539" s="240"/>
      <c r="C1539" s="241"/>
      <c r="D1539" s="231" t="s">
        <v>145</v>
      </c>
      <c r="E1539" s="242" t="s">
        <v>1</v>
      </c>
      <c r="F1539" s="243" t="s">
        <v>1499</v>
      </c>
      <c r="G1539" s="241"/>
      <c r="H1539" s="244">
        <v>18.155999999999999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145</v>
      </c>
      <c r="AU1539" s="250" t="s">
        <v>143</v>
      </c>
      <c r="AV1539" s="14" t="s">
        <v>143</v>
      </c>
      <c r="AW1539" s="14" t="s">
        <v>30</v>
      </c>
      <c r="AX1539" s="14" t="s">
        <v>73</v>
      </c>
      <c r="AY1539" s="250" t="s">
        <v>135</v>
      </c>
    </row>
    <row r="1540" s="15" customFormat="1">
      <c r="A1540" s="15"/>
      <c r="B1540" s="251"/>
      <c r="C1540" s="252"/>
      <c r="D1540" s="231" t="s">
        <v>145</v>
      </c>
      <c r="E1540" s="253" t="s">
        <v>1</v>
      </c>
      <c r="F1540" s="254" t="s">
        <v>153</v>
      </c>
      <c r="G1540" s="252"/>
      <c r="H1540" s="255">
        <v>18.155999999999999</v>
      </c>
      <c r="I1540" s="256"/>
      <c r="J1540" s="252"/>
      <c r="K1540" s="252"/>
      <c r="L1540" s="257"/>
      <c r="M1540" s="258"/>
      <c r="N1540" s="259"/>
      <c r="O1540" s="259"/>
      <c r="P1540" s="259"/>
      <c r="Q1540" s="259"/>
      <c r="R1540" s="259"/>
      <c r="S1540" s="259"/>
      <c r="T1540" s="260"/>
      <c r="U1540" s="15"/>
      <c r="V1540" s="15"/>
      <c r="W1540" s="15"/>
      <c r="X1540" s="15"/>
      <c r="Y1540" s="15"/>
      <c r="Z1540" s="15"/>
      <c r="AA1540" s="15"/>
      <c r="AB1540" s="15"/>
      <c r="AC1540" s="15"/>
      <c r="AD1540" s="15"/>
      <c r="AE1540" s="15"/>
      <c r="AT1540" s="261" t="s">
        <v>145</v>
      </c>
      <c r="AU1540" s="261" t="s">
        <v>143</v>
      </c>
      <c r="AV1540" s="15" t="s">
        <v>142</v>
      </c>
      <c r="AW1540" s="15" t="s">
        <v>30</v>
      </c>
      <c r="AX1540" s="15" t="s">
        <v>81</v>
      </c>
      <c r="AY1540" s="261" t="s">
        <v>135</v>
      </c>
    </row>
    <row r="1541" s="2" customFormat="1" ht="24.15" customHeight="1">
      <c r="A1541" s="38"/>
      <c r="B1541" s="39"/>
      <c r="C1541" s="215" t="s">
        <v>1500</v>
      </c>
      <c r="D1541" s="215" t="s">
        <v>138</v>
      </c>
      <c r="E1541" s="216" t="s">
        <v>1501</v>
      </c>
      <c r="F1541" s="217" t="s">
        <v>1502</v>
      </c>
      <c r="G1541" s="218" t="s">
        <v>369</v>
      </c>
      <c r="H1541" s="219">
        <v>0.84999999999999998</v>
      </c>
      <c r="I1541" s="220"/>
      <c r="J1541" s="221">
        <f>ROUND(I1541*H1541,2)</f>
        <v>0</v>
      </c>
      <c r="K1541" s="222"/>
      <c r="L1541" s="44"/>
      <c r="M1541" s="223" t="s">
        <v>1</v>
      </c>
      <c r="N1541" s="224" t="s">
        <v>39</v>
      </c>
      <c r="O1541" s="91"/>
      <c r="P1541" s="225">
        <f>O1541*H1541</f>
        <v>0</v>
      </c>
      <c r="Q1541" s="225">
        <v>0</v>
      </c>
      <c r="R1541" s="225">
        <f>Q1541*H1541</f>
        <v>0</v>
      </c>
      <c r="S1541" s="225">
        <v>0</v>
      </c>
      <c r="T1541" s="226">
        <f>S1541*H1541</f>
        <v>0</v>
      </c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R1541" s="227" t="s">
        <v>263</v>
      </c>
      <c r="AT1541" s="227" t="s">
        <v>138</v>
      </c>
      <c r="AU1541" s="227" t="s">
        <v>143</v>
      </c>
      <c r="AY1541" s="17" t="s">
        <v>135</v>
      </c>
      <c r="BE1541" s="228">
        <f>IF(N1541="základní",J1541,0)</f>
        <v>0</v>
      </c>
      <c r="BF1541" s="228">
        <f>IF(N1541="snížená",J1541,0)</f>
        <v>0</v>
      </c>
      <c r="BG1541" s="228">
        <f>IF(N1541="zákl. přenesená",J1541,0)</f>
        <v>0</v>
      </c>
      <c r="BH1541" s="228">
        <f>IF(N1541="sníž. přenesená",J1541,0)</f>
        <v>0</v>
      </c>
      <c r="BI1541" s="228">
        <f>IF(N1541="nulová",J1541,0)</f>
        <v>0</v>
      </c>
      <c r="BJ1541" s="17" t="s">
        <v>143</v>
      </c>
      <c r="BK1541" s="228">
        <f>ROUND(I1541*H1541,2)</f>
        <v>0</v>
      </c>
      <c r="BL1541" s="17" t="s">
        <v>263</v>
      </c>
      <c r="BM1541" s="227" t="s">
        <v>1503</v>
      </c>
    </row>
    <row r="1542" s="2" customFormat="1" ht="24.15" customHeight="1">
      <c r="A1542" s="38"/>
      <c r="B1542" s="39"/>
      <c r="C1542" s="215" t="s">
        <v>1504</v>
      </c>
      <c r="D1542" s="215" t="s">
        <v>138</v>
      </c>
      <c r="E1542" s="216" t="s">
        <v>1505</v>
      </c>
      <c r="F1542" s="217" t="s">
        <v>1506</v>
      </c>
      <c r="G1542" s="218" t="s">
        <v>369</v>
      </c>
      <c r="H1542" s="219">
        <v>0.84999999999999998</v>
      </c>
      <c r="I1542" s="220"/>
      <c r="J1542" s="221">
        <f>ROUND(I1542*H1542,2)</f>
        <v>0</v>
      </c>
      <c r="K1542" s="222"/>
      <c r="L1542" s="44"/>
      <c r="M1542" s="223" t="s">
        <v>1</v>
      </c>
      <c r="N1542" s="224" t="s">
        <v>39</v>
      </c>
      <c r="O1542" s="91"/>
      <c r="P1542" s="225">
        <f>O1542*H1542</f>
        <v>0</v>
      </c>
      <c r="Q1542" s="225">
        <v>0</v>
      </c>
      <c r="R1542" s="225">
        <f>Q1542*H1542</f>
        <v>0</v>
      </c>
      <c r="S1542" s="225">
        <v>0</v>
      </c>
      <c r="T1542" s="226">
        <f>S1542*H1542</f>
        <v>0</v>
      </c>
      <c r="U1542" s="38"/>
      <c r="V1542" s="38"/>
      <c r="W1542" s="38"/>
      <c r="X1542" s="38"/>
      <c r="Y1542" s="38"/>
      <c r="Z1542" s="38"/>
      <c r="AA1542" s="38"/>
      <c r="AB1542" s="38"/>
      <c r="AC1542" s="38"/>
      <c r="AD1542" s="38"/>
      <c r="AE1542" s="38"/>
      <c r="AR1542" s="227" t="s">
        <v>263</v>
      </c>
      <c r="AT1542" s="227" t="s">
        <v>138</v>
      </c>
      <c r="AU1542" s="227" t="s">
        <v>143</v>
      </c>
      <c r="AY1542" s="17" t="s">
        <v>135</v>
      </c>
      <c r="BE1542" s="228">
        <f>IF(N1542="základní",J1542,0)</f>
        <v>0</v>
      </c>
      <c r="BF1542" s="228">
        <f>IF(N1542="snížená",J1542,0)</f>
        <v>0</v>
      </c>
      <c r="BG1542" s="228">
        <f>IF(N1542="zákl. přenesená",J1542,0)</f>
        <v>0</v>
      </c>
      <c r="BH1542" s="228">
        <f>IF(N1542="sníž. přenesená",J1542,0)</f>
        <v>0</v>
      </c>
      <c r="BI1542" s="228">
        <f>IF(N1542="nulová",J1542,0)</f>
        <v>0</v>
      </c>
      <c r="BJ1542" s="17" t="s">
        <v>143</v>
      </c>
      <c r="BK1542" s="228">
        <f>ROUND(I1542*H1542,2)</f>
        <v>0</v>
      </c>
      <c r="BL1542" s="17" t="s">
        <v>263</v>
      </c>
      <c r="BM1542" s="227" t="s">
        <v>1507</v>
      </c>
    </row>
    <row r="1543" s="2" customFormat="1" ht="24.15" customHeight="1">
      <c r="A1543" s="38"/>
      <c r="B1543" s="39"/>
      <c r="C1543" s="215" t="s">
        <v>1508</v>
      </c>
      <c r="D1543" s="215" t="s">
        <v>138</v>
      </c>
      <c r="E1543" s="216" t="s">
        <v>1509</v>
      </c>
      <c r="F1543" s="217" t="s">
        <v>1510</v>
      </c>
      <c r="G1543" s="218" t="s">
        <v>369</v>
      </c>
      <c r="H1543" s="219">
        <v>0.84999999999999998</v>
      </c>
      <c r="I1543" s="220"/>
      <c r="J1543" s="221">
        <f>ROUND(I1543*H1543,2)</f>
        <v>0</v>
      </c>
      <c r="K1543" s="222"/>
      <c r="L1543" s="44"/>
      <c r="M1543" s="223" t="s">
        <v>1</v>
      </c>
      <c r="N1543" s="224" t="s">
        <v>39</v>
      </c>
      <c r="O1543" s="91"/>
      <c r="P1543" s="225">
        <f>O1543*H1543</f>
        <v>0</v>
      </c>
      <c r="Q1543" s="225">
        <v>0</v>
      </c>
      <c r="R1543" s="225">
        <f>Q1543*H1543</f>
        <v>0</v>
      </c>
      <c r="S1543" s="225">
        <v>0</v>
      </c>
      <c r="T1543" s="226">
        <f>S1543*H1543</f>
        <v>0</v>
      </c>
      <c r="U1543" s="38"/>
      <c r="V1543" s="38"/>
      <c r="W1543" s="38"/>
      <c r="X1543" s="38"/>
      <c r="Y1543" s="38"/>
      <c r="Z1543" s="38"/>
      <c r="AA1543" s="38"/>
      <c r="AB1543" s="38"/>
      <c r="AC1543" s="38"/>
      <c r="AD1543" s="38"/>
      <c r="AE1543" s="38"/>
      <c r="AR1543" s="227" t="s">
        <v>263</v>
      </c>
      <c r="AT1543" s="227" t="s">
        <v>138</v>
      </c>
      <c r="AU1543" s="227" t="s">
        <v>143</v>
      </c>
      <c r="AY1543" s="17" t="s">
        <v>135</v>
      </c>
      <c r="BE1543" s="228">
        <f>IF(N1543="základní",J1543,0)</f>
        <v>0</v>
      </c>
      <c r="BF1543" s="228">
        <f>IF(N1543="snížená",J1543,0)</f>
        <v>0</v>
      </c>
      <c r="BG1543" s="228">
        <f>IF(N1543="zákl. přenesená",J1543,0)</f>
        <v>0</v>
      </c>
      <c r="BH1543" s="228">
        <f>IF(N1543="sníž. přenesená",J1543,0)</f>
        <v>0</v>
      </c>
      <c r="BI1543" s="228">
        <f>IF(N1543="nulová",J1543,0)</f>
        <v>0</v>
      </c>
      <c r="BJ1543" s="17" t="s">
        <v>143</v>
      </c>
      <c r="BK1543" s="228">
        <f>ROUND(I1543*H1543,2)</f>
        <v>0</v>
      </c>
      <c r="BL1543" s="17" t="s">
        <v>263</v>
      </c>
      <c r="BM1543" s="227" t="s">
        <v>1511</v>
      </c>
    </row>
    <row r="1544" s="12" customFormat="1" ht="22.8" customHeight="1">
      <c r="A1544" s="12"/>
      <c r="B1544" s="199"/>
      <c r="C1544" s="200"/>
      <c r="D1544" s="201" t="s">
        <v>72</v>
      </c>
      <c r="E1544" s="213" t="s">
        <v>1512</v>
      </c>
      <c r="F1544" s="213" t="s">
        <v>1513</v>
      </c>
      <c r="G1544" s="200"/>
      <c r="H1544" s="200"/>
      <c r="I1544" s="203"/>
      <c r="J1544" s="214">
        <f>BK1544</f>
        <v>0</v>
      </c>
      <c r="K1544" s="200"/>
      <c r="L1544" s="205"/>
      <c r="M1544" s="206"/>
      <c r="N1544" s="207"/>
      <c r="O1544" s="207"/>
      <c r="P1544" s="208">
        <f>SUM(P1545:P1592)</f>
        <v>0</v>
      </c>
      <c r="Q1544" s="207"/>
      <c r="R1544" s="208">
        <f>SUM(R1545:R1592)</f>
        <v>0.65979863999999999</v>
      </c>
      <c r="S1544" s="207"/>
      <c r="T1544" s="209">
        <f>SUM(T1545:T1592)</f>
        <v>0.92672700000000008</v>
      </c>
      <c r="U1544" s="12"/>
      <c r="V1544" s="12"/>
      <c r="W1544" s="12"/>
      <c r="X1544" s="12"/>
      <c r="Y1544" s="12"/>
      <c r="Z1544" s="12"/>
      <c r="AA1544" s="12"/>
      <c r="AB1544" s="12"/>
      <c r="AC1544" s="12"/>
      <c r="AD1544" s="12"/>
      <c r="AE1544" s="12"/>
      <c r="AR1544" s="210" t="s">
        <v>143</v>
      </c>
      <c r="AT1544" s="211" t="s">
        <v>72</v>
      </c>
      <c r="AU1544" s="211" t="s">
        <v>81</v>
      </c>
      <c r="AY1544" s="210" t="s">
        <v>135</v>
      </c>
      <c r="BK1544" s="212">
        <f>SUM(BK1545:BK1592)</f>
        <v>0</v>
      </c>
    </row>
    <row r="1545" s="2" customFormat="1" ht="16.5" customHeight="1">
      <c r="A1545" s="38"/>
      <c r="B1545" s="39"/>
      <c r="C1545" s="215" t="s">
        <v>1514</v>
      </c>
      <c r="D1545" s="215" t="s">
        <v>138</v>
      </c>
      <c r="E1545" s="216" t="s">
        <v>1515</v>
      </c>
      <c r="F1545" s="217" t="s">
        <v>1516</v>
      </c>
      <c r="G1545" s="218" t="s">
        <v>330</v>
      </c>
      <c r="H1545" s="219">
        <v>43.212000000000003</v>
      </c>
      <c r="I1545" s="220"/>
      <c r="J1545" s="221">
        <f>ROUND(I1545*H1545,2)</f>
        <v>0</v>
      </c>
      <c r="K1545" s="222"/>
      <c r="L1545" s="44"/>
      <c r="M1545" s="223" t="s">
        <v>1</v>
      </c>
      <c r="N1545" s="224" t="s">
        <v>39</v>
      </c>
      <c r="O1545" s="91"/>
      <c r="P1545" s="225">
        <f>O1545*H1545</f>
        <v>0</v>
      </c>
      <c r="Q1545" s="225">
        <v>0</v>
      </c>
      <c r="R1545" s="225">
        <f>Q1545*H1545</f>
        <v>0</v>
      </c>
      <c r="S1545" s="225">
        <v>0.001</v>
      </c>
      <c r="T1545" s="226">
        <f>S1545*H1545</f>
        <v>0.043212000000000007</v>
      </c>
      <c r="U1545" s="38"/>
      <c r="V1545" s="38"/>
      <c r="W1545" s="38"/>
      <c r="X1545" s="38"/>
      <c r="Y1545" s="38"/>
      <c r="Z1545" s="38"/>
      <c r="AA1545" s="38"/>
      <c r="AB1545" s="38"/>
      <c r="AC1545" s="38"/>
      <c r="AD1545" s="38"/>
      <c r="AE1545" s="38"/>
      <c r="AR1545" s="227" t="s">
        <v>263</v>
      </c>
      <c r="AT1545" s="227" t="s">
        <v>138</v>
      </c>
      <c r="AU1545" s="227" t="s">
        <v>143</v>
      </c>
      <c r="AY1545" s="17" t="s">
        <v>135</v>
      </c>
      <c r="BE1545" s="228">
        <f>IF(N1545="základní",J1545,0)</f>
        <v>0</v>
      </c>
      <c r="BF1545" s="228">
        <f>IF(N1545="snížená",J1545,0)</f>
        <v>0</v>
      </c>
      <c r="BG1545" s="228">
        <f>IF(N1545="zákl. přenesená",J1545,0)</f>
        <v>0</v>
      </c>
      <c r="BH1545" s="228">
        <f>IF(N1545="sníž. přenesená",J1545,0)</f>
        <v>0</v>
      </c>
      <c r="BI1545" s="228">
        <f>IF(N1545="nulová",J1545,0)</f>
        <v>0</v>
      </c>
      <c r="BJ1545" s="17" t="s">
        <v>143</v>
      </c>
      <c r="BK1545" s="228">
        <f>ROUND(I1545*H1545,2)</f>
        <v>0</v>
      </c>
      <c r="BL1545" s="17" t="s">
        <v>263</v>
      </c>
      <c r="BM1545" s="227" t="s">
        <v>1517</v>
      </c>
    </row>
    <row r="1546" s="13" customFormat="1">
      <c r="A1546" s="13"/>
      <c r="B1546" s="229"/>
      <c r="C1546" s="230"/>
      <c r="D1546" s="231" t="s">
        <v>145</v>
      </c>
      <c r="E1546" s="232" t="s">
        <v>1</v>
      </c>
      <c r="F1546" s="233" t="s">
        <v>180</v>
      </c>
      <c r="G1546" s="230"/>
      <c r="H1546" s="232" t="s">
        <v>1</v>
      </c>
      <c r="I1546" s="234"/>
      <c r="J1546" s="230"/>
      <c r="K1546" s="230"/>
      <c r="L1546" s="235"/>
      <c r="M1546" s="236"/>
      <c r="N1546" s="237"/>
      <c r="O1546" s="237"/>
      <c r="P1546" s="237"/>
      <c r="Q1546" s="237"/>
      <c r="R1546" s="237"/>
      <c r="S1546" s="237"/>
      <c r="T1546" s="238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39" t="s">
        <v>145</v>
      </c>
      <c r="AU1546" s="239" t="s">
        <v>143</v>
      </c>
      <c r="AV1546" s="13" t="s">
        <v>81</v>
      </c>
      <c r="AW1546" s="13" t="s">
        <v>30</v>
      </c>
      <c r="AX1546" s="13" t="s">
        <v>73</v>
      </c>
      <c r="AY1546" s="239" t="s">
        <v>135</v>
      </c>
    </row>
    <row r="1547" s="14" customFormat="1">
      <c r="A1547" s="14"/>
      <c r="B1547" s="240"/>
      <c r="C1547" s="241"/>
      <c r="D1547" s="231" t="s">
        <v>145</v>
      </c>
      <c r="E1547" s="242" t="s">
        <v>1</v>
      </c>
      <c r="F1547" s="243" t="s">
        <v>1518</v>
      </c>
      <c r="G1547" s="241"/>
      <c r="H1547" s="244">
        <v>12.651</v>
      </c>
      <c r="I1547" s="245"/>
      <c r="J1547" s="241"/>
      <c r="K1547" s="241"/>
      <c r="L1547" s="246"/>
      <c r="M1547" s="247"/>
      <c r="N1547" s="248"/>
      <c r="O1547" s="248"/>
      <c r="P1547" s="248"/>
      <c r="Q1547" s="248"/>
      <c r="R1547" s="248"/>
      <c r="S1547" s="248"/>
      <c r="T1547" s="249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0" t="s">
        <v>145</v>
      </c>
      <c r="AU1547" s="250" t="s">
        <v>143</v>
      </c>
      <c r="AV1547" s="14" t="s">
        <v>143</v>
      </c>
      <c r="AW1547" s="14" t="s">
        <v>30</v>
      </c>
      <c r="AX1547" s="14" t="s">
        <v>73</v>
      </c>
      <c r="AY1547" s="250" t="s">
        <v>135</v>
      </c>
    </row>
    <row r="1548" s="13" customFormat="1">
      <c r="A1548" s="13"/>
      <c r="B1548" s="229"/>
      <c r="C1548" s="230"/>
      <c r="D1548" s="231" t="s">
        <v>145</v>
      </c>
      <c r="E1548" s="232" t="s">
        <v>1</v>
      </c>
      <c r="F1548" s="233" t="s">
        <v>186</v>
      </c>
      <c r="G1548" s="230"/>
      <c r="H1548" s="232" t="s">
        <v>1</v>
      </c>
      <c r="I1548" s="234"/>
      <c r="J1548" s="230"/>
      <c r="K1548" s="230"/>
      <c r="L1548" s="235"/>
      <c r="M1548" s="236"/>
      <c r="N1548" s="237"/>
      <c r="O1548" s="237"/>
      <c r="P1548" s="237"/>
      <c r="Q1548" s="237"/>
      <c r="R1548" s="237"/>
      <c r="S1548" s="237"/>
      <c r="T1548" s="23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9" t="s">
        <v>145</v>
      </c>
      <c r="AU1548" s="239" t="s">
        <v>143</v>
      </c>
      <c r="AV1548" s="13" t="s">
        <v>81</v>
      </c>
      <c r="AW1548" s="13" t="s">
        <v>30</v>
      </c>
      <c r="AX1548" s="13" t="s">
        <v>73</v>
      </c>
      <c r="AY1548" s="239" t="s">
        <v>135</v>
      </c>
    </row>
    <row r="1549" s="14" customFormat="1">
      <c r="A1549" s="14"/>
      <c r="B1549" s="240"/>
      <c r="C1549" s="241"/>
      <c r="D1549" s="231" t="s">
        <v>145</v>
      </c>
      <c r="E1549" s="242" t="s">
        <v>1</v>
      </c>
      <c r="F1549" s="243" t="s">
        <v>1519</v>
      </c>
      <c r="G1549" s="241"/>
      <c r="H1549" s="244">
        <v>13.705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145</v>
      </c>
      <c r="AU1549" s="250" t="s">
        <v>143</v>
      </c>
      <c r="AV1549" s="14" t="s">
        <v>143</v>
      </c>
      <c r="AW1549" s="14" t="s">
        <v>30</v>
      </c>
      <c r="AX1549" s="14" t="s">
        <v>73</v>
      </c>
      <c r="AY1549" s="250" t="s">
        <v>135</v>
      </c>
    </row>
    <row r="1550" s="13" customFormat="1">
      <c r="A1550" s="13"/>
      <c r="B1550" s="229"/>
      <c r="C1550" s="230"/>
      <c r="D1550" s="231" t="s">
        <v>145</v>
      </c>
      <c r="E1550" s="232" t="s">
        <v>1</v>
      </c>
      <c r="F1550" s="233" t="s">
        <v>188</v>
      </c>
      <c r="G1550" s="230"/>
      <c r="H1550" s="232" t="s">
        <v>1</v>
      </c>
      <c r="I1550" s="234"/>
      <c r="J1550" s="230"/>
      <c r="K1550" s="230"/>
      <c r="L1550" s="235"/>
      <c r="M1550" s="236"/>
      <c r="N1550" s="237"/>
      <c r="O1550" s="237"/>
      <c r="P1550" s="237"/>
      <c r="Q1550" s="237"/>
      <c r="R1550" s="237"/>
      <c r="S1550" s="237"/>
      <c r="T1550" s="238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9" t="s">
        <v>145</v>
      </c>
      <c r="AU1550" s="239" t="s">
        <v>143</v>
      </c>
      <c r="AV1550" s="13" t="s">
        <v>81</v>
      </c>
      <c r="AW1550" s="13" t="s">
        <v>30</v>
      </c>
      <c r="AX1550" s="13" t="s">
        <v>73</v>
      </c>
      <c r="AY1550" s="239" t="s">
        <v>135</v>
      </c>
    </row>
    <row r="1551" s="14" customFormat="1">
      <c r="A1551" s="14"/>
      <c r="B1551" s="240"/>
      <c r="C1551" s="241"/>
      <c r="D1551" s="231" t="s">
        <v>145</v>
      </c>
      <c r="E1551" s="242" t="s">
        <v>1</v>
      </c>
      <c r="F1551" s="243" t="s">
        <v>1520</v>
      </c>
      <c r="G1551" s="241"/>
      <c r="H1551" s="244">
        <v>16.856000000000002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0" t="s">
        <v>145</v>
      </c>
      <c r="AU1551" s="250" t="s">
        <v>143</v>
      </c>
      <c r="AV1551" s="14" t="s">
        <v>143</v>
      </c>
      <c r="AW1551" s="14" t="s">
        <v>30</v>
      </c>
      <c r="AX1551" s="14" t="s">
        <v>73</v>
      </c>
      <c r="AY1551" s="250" t="s">
        <v>135</v>
      </c>
    </row>
    <row r="1552" s="15" customFormat="1">
      <c r="A1552" s="15"/>
      <c r="B1552" s="251"/>
      <c r="C1552" s="252"/>
      <c r="D1552" s="231" t="s">
        <v>145</v>
      </c>
      <c r="E1552" s="253" t="s">
        <v>1</v>
      </c>
      <c r="F1552" s="254" t="s">
        <v>153</v>
      </c>
      <c r="G1552" s="252"/>
      <c r="H1552" s="255">
        <v>43.212000000000003</v>
      </c>
      <c r="I1552" s="256"/>
      <c r="J1552" s="252"/>
      <c r="K1552" s="252"/>
      <c r="L1552" s="257"/>
      <c r="M1552" s="258"/>
      <c r="N1552" s="259"/>
      <c r="O1552" s="259"/>
      <c r="P1552" s="259"/>
      <c r="Q1552" s="259"/>
      <c r="R1552" s="259"/>
      <c r="S1552" s="259"/>
      <c r="T1552" s="260"/>
      <c r="U1552" s="15"/>
      <c r="V1552" s="15"/>
      <c r="W1552" s="15"/>
      <c r="X1552" s="15"/>
      <c r="Y1552" s="15"/>
      <c r="Z1552" s="15"/>
      <c r="AA1552" s="15"/>
      <c r="AB1552" s="15"/>
      <c r="AC1552" s="15"/>
      <c r="AD1552" s="15"/>
      <c r="AE1552" s="15"/>
      <c r="AT1552" s="261" t="s">
        <v>145</v>
      </c>
      <c r="AU1552" s="261" t="s">
        <v>143</v>
      </c>
      <c r="AV1552" s="15" t="s">
        <v>142</v>
      </c>
      <c r="AW1552" s="15" t="s">
        <v>30</v>
      </c>
      <c r="AX1552" s="15" t="s">
        <v>81</v>
      </c>
      <c r="AY1552" s="261" t="s">
        <v>135</v>
      </c>
    </row>
    <row r="1553" s="2" customFormat="1" ht="24.15" customHeight="1">
      <c r="A1553" s="38"/>
      <c r="B1553" s="39"/>
      <c r="C1553" s="215" t="s">
        <v>1521</v>
      </c>
      <c r="D1553" s="215" t="s">
        <v>138</v>
      </c>
      <c r="E1553" s="216" t="s">
        <v>1522</v>
      </c>
      <c r="F1553" s="217" t="s">
        <v>1523</v>
      </c>
      <c r="G1553" s="218" t="s">
        <v>330</v>
      </c>
      <c r="H1553" s="219">
        <v>43.780999999999999</v>
      </c>
      <c r="I1553" s="220"/>
      <c r="J1553" s="221">
        <f>ROUND(I1553*H1553,2)</f>
        <v>0</v>
      </c>
      <c r="K1553" s="222"/>
      <c r="L1553" s="44"/>
      <c r="M1553" s="223" t="s">
        <v>1</v>
      </c>
      <c r="N1553" s="224" t="s">
        <v>39</v>
      </c>
      <c r="O1553" s="91"/>
      <c r="P1553" s="225">
        <f>O1553*H1553</f>
        <v>0</v>
      </c>
      <c r="Q1553" s="225">
        <v>3.0000000000000001E-05</v>
      </c>
      <c r="R1553" s="225">
        <f>Q1553*H1553</f>
        <v>0.00131343</v>
      </c>
      <c r="S1553" s="225">
        <v>0</v>
      </c>
      <c r="T1553" s="226">
        <f>S1553*H1553</f>
        <v>0</v>
      </c>
      <c r="U1553" s="38"/>
      <c r="V1553" s="38"/>
      <c r="W1553" s="38"/>
      <c r="X1553" s="38"/>
      <c r="Y1553" s="38"/>
      <c r="Z1553" s="38"/>
      <c r="AA1553" s="38"/>
      <c r="AB1553" s="38"/>
      <c r="AC1553" s="38"/>
      <c r="AD1553" s="38"/>
      <c r="AE1553" s="38"/>
      <c r="AR1553" s="227" t="s">
        <v>263</v>
      </c>
      <c r="AT1553" s="227" t="s">
        <v>138</v>
      </c>
      <c r="AU1553" s="227" t="s">
        <v>143</v>
      </c>
      <c r="AY1553" s="17" t="s">
        <v>135</v>
      </c>
      <c r="BE1553" s="228">
        <f>IF(N1553="základní",J1553,0)</f>
        <v>0</v>
      </c>
      <c r="BF1553" s="228">
        <f>IF(N1553="snížená",J1553,0)</f>
        <v>0</v>
      </c>
      <c r="BG1553" s="228">
        <f>IF(N1553="zákl. přenesená",J1553,0)</f>
        <v>0</v>
      </c>
      <c r="BH1553" s="228">
        <f>IF(N1553="sníž. přenesená",J1553,0)</f>
        <v>0</v>
      </c>
      <c r="BI1553" s="228">
        <f>IF(N1553="nulová",J1553,0)</f>
        <v>0</v>
      </c>
      <c r="BJ1553" s="17" t="s">
        <v>143</v>
      </c>
      <c r="BK1553" s="228">
        <f>ROUND(I1553*H1553,2)</f>
        <v>0</v>
      </c>
      <c r="BL1553" s="17" t="s">
        <v>263</v>
      </c>
      <c r="BM1553" s="227" t="s">
        <v>1524</v>
      </c>
    </row>
    <row r="1554" s="13" customFormat="1">
      <c r="A1554" s="13"/>
      <c r="B1554" s="229"/>
      <c r="C1554" s="230"/>
      <c r="D1554" s="231" t="s">
        <v>145</v>
      </c>
      <c r="E1554" s="232" t="s">
        <v>1</v>
      </c>
      <c r="F1554" s="233" t="s">
        <v>180</v>
      </c>
      <c r="G1554" s="230"/>
      <c r="H1554" s="232" t="s">
        <v>1</v>
      </c>
      <c r="I1554" s="234"/>
      <c r="J1554" s="230"/>
      <c r="K1554" s="230"/>
      <c r="L1554" s="235"/>
      <c r="M1554" s="236"/>
      <c r="N1554" s="237"/>
      <c r="O1554" s="237"/>
      <c r="P1554" s="237"/>
      <c r="Q1554" s="237"/>
      <c r="R1554" s="237"/>
      <c r="S1554" s="237"/>
      <c r="T1554" s="23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9" t="s">
        <v>145</v>
      </c>
      <c r="AU1554" s="239" t="s">
        <v>143</v>
      </c>
      <c r="AV1554" s="13" t="s">
        <v>81</v>
      </c>
      <c r="AW1554" s="13" t="s">
        <v>30</v>
      </c>
      <c r="AX1554" s="13" t="s">
        <v>73</v>
      </c>
      <c r="AY1554" s="239" t="s">
        <v>135</v>
      </c>
    </row>
    <row r="1555" s="14" customFormat="1">
      <c r="A1555" s="14"/>
      <c r="B1555" s="240"/>
      <c r="C1555" s="241"/>
      <c r="D1555" s="231" t="s">
        <v>145</v>
      </c>
      <c r="E1555" s="242" t="s">
        <v>1</v>
      </c>
      <c r="F1555" s="243" t="s">
        <v>1525</v>
      </c>
      <c r="G1555" s="241"/>
      <c r="H1555" s="244">
        <v>11.954000000000001</v>
      </c>
      <c r="I1555" s="245"/>
      <c r="J1555" s="241"/>
      <c r="K1555" s="241"/>
      <c r="L1555" s="246"/>
      <c r="M1555" s="247"/>
      <c r="N1555" s="248"/>
      <c r="O1555" s="248"/>
      <c r="P1555" s="248"/>
      <c r="Q1555" s="248"/>
      <c r="R1555" s="248"/>
      <c r="S1555" s="248"/>
      <c r="T1555" s="249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0" t="s">
        <v>145</v>
      </c>
      <c r="AU1555" s="250" t="s">
        <v>143</v>
      </c>
      <c r="AV1555" s="14" t="s">
        <v>143</v>
      </c>
      <c r="AW1555" s="14" t="s">
        <v>30</v>
      </c>
      <c r="AX1555" s="14" t="s">
        <v>73</v>
      </c>
      <c r="AY1555" s="250" t="s">
        <v>135</v>
      </c>
    </row>
    <row r="1556" s="13" customFormat="1">
      <c r="A1556" s="13"/>
      <c r="B1556" s="229"/>
      <c r="C1556" s="230"/>
      <c r="D1556" s="231" t="s">
        <v>145</v>
      </c>
      <c r="E1556" s="232" t="s">
        <v>1</v>
      </c>
      <c r="F1556" s="233" t="s">
        <v>186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145</v>
      </c>
      <c r="AU1556" s="239" t="s">
        <v>143</v>
      </c>
      <c r="AV1556" s="13" t="s">
        <v>81</v>
      </c>
      <c r="AW1556" s="13" t="s">
        <v>30</v>
      </c>
      <c r="AX1556" s="13" t="s">
        <v>73</v>
      </c>
      <c r="AY1556" s="239" t="s">
        <v>135</v>
      </c>
    </row>
    <row r="1557" s="14" customFormat="1">
      <c r="A1557" s="14"/>
      <c r="B1557" s="240"/>
      <c r="C1557" s="241"/>
      <c r="D1557" s="231" t="s">
        <v>145</v>
      </c>
      <c r="E1557" s="242" t="s">
        <v>1</v>
      </c>
      <c r="F1557" s="243" t="s">
        <v>1526</v>
      </c>
      <c r="G1557" s="241"/>
      <c r="H1557" s="244">
        <v>13.997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145</v>
      </c>
      <c r="AU1557" s="250" t="s">
        <v>143</v>
      </c>
      <c r="AV1557" s="14" t="s">
        <v>143</v>
      </c>
      <c r="AW1557" s="14" t="s">
        <v>30</v>
      </c>
      <c r="AX1557" s="14" t="s">
        <v>73</v>
      </c>
      <c r="AY1557" s="250" t="s">
        <v>135</v>
      </c>
    </row>
    <row r="1558" s="13" customFormat="1">
      <c r="A1558" s="13"/>
      <c r="B1558" s="229"/>
      <c r="C1558" s="230"/>
      <c r="D1558" s="231" t="s">
        <v>145</v>
      </c>
      <c r="E1558" s="232" t="s">
        <v>1</v>
      </c>
      <c r="F1558" s="233" t="s">
        <v>188</v>
      </c>
      <c r="G1558" s="230"/>
      <c r="H1558" s="232" t="s">
        <v>1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145</v>
      </c>
      <c r="AU1558" s="239" t="s">
        <v>143</v>
      </c>
      <c r="AV1558" s="13" t="s">
        <v>81</v>
      </c>
      <c r="AW1558" s="13" t="s">
        <v>30</v>
      </c>
      <c r="AX1558" s="13" t="s">
        <v>73</v>
      </c>
      <c r="AY1558" s="239" t="s">
        <v>135</v>
      </c>
    </row>
    <row r="1559" s="14" customFormat="1">
      <c r="A1559" s="14"/>
      <c r="B1559" s="240"/>
      <c r="C1559" s="241"/>
      <c r="D1559" s="231" t="s">
        <v>145</v>
      </c>
      <c r="E1559" s="242" t="s">
        <v>1</v>
      </c>
      <c r="F1559" s="243" t="s">
        <v>1527</v>
      </c>
      <c r="G1559" s="241"/>
      <c r="H1559" s="244">
        <v>17.829999999999998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145</v>
      </c>
      <c r="AU1559" s="250" t="s">
        <v>143</v>
      </c>
      <c r="AV1559" s="14" t="s">
        <v>143</v>
      </c>
      <c r="AW1559" s="14" t="s">
        <v>30</v>
      </c>
      <c r="AX1559" s="14" t="s">
        <v>73</v>
      </c>
      <c r="AY1559" s="250" t="s">
        <v>135</v>
      </c>
    </row>
    <row r="1560" s="15" customFormat="1">
      <c r="A1560" s="15"/>
      <c r="B1560" s="251"/>
      <c r="C1560" s="252"/>
      <c r="D1560" s="231" t="s">
        <v>145</v>
      </c>
      <c r="E1560" s="253" t="s">
        <v>1</v>
      </c>
      <c r="F1560" s="254" t="s">
        <v>153</v>
      </c>
      <c r="G1560" s="252"/>
      <c r="H1560" s="255">
        <v>43.780999999999999</v>
      </c>
      <c r="I1560" s="256"/>
      <c r="J1560" s="252"/>
      <c r="K1560" s="252"/>
      <c r="L1560" s="257"/>
      <c r="M1560" s="258"/>
      <c r="N1560" s="259"/>
      <c r="O1560" s="259"/>
      <c r="P1560" s="259"/>
      <c r="Q1560" s="259"/>
      <c r="R1560" s="259"/>
      <c r="S1560" s="259"/>
      <c r="T1560" s="260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15"/>
      <c r="AT1560" s="261" t="s">
        <v>145</v>
      </c>
      <c r="AU1560" s="261" t="s">
        <v>143</v>
      </c>
      <c r="AV1560" s="15" t="s">
        <v>142</v>
      </c>
      <c r="AW1560" s="15" t="s">
        <v>30</v>
      </c>
      <c r="AX1560" s="15" t="s">
        <v>81</v>
      </c>
      <c r="AY1560" s="261" t="s">
        <v>135</v>
      </c>
    </row>
    <row r="1561" s="2" customFormat="1" ht="16.5" customHeight="1">
      <c r="A1561" s="38"/>
      <c r="B1561" s="39"/>
      <c r="C1561" s="262" t="s">
        <v>1528</v>
      </c>
      <c r="D1561" s="262" t="s">
        <v>413</v>
      </c>
      <c r="E1561" s="263" t="s">
        <v>1529</v>
      </c>
      <c r="F1561" s="264" t="s">
        <v>1530</v>
      </c>
      <c r="G1561" s="265" t="s">
        <v>330</v>
      </c>
      <c r="H1561" s="266">
        <v>48.158999999999999</v>
      </c>
      <c r="I1561" s="267"/>
      <c r="J1561" s="268">
        <f>ROUND(I1561*H1561,2)</f>
        <v>0</v>
      </c>
      <c r="K1561" s="269"/>
      <c r="L1561" s="270"/>
      <c r="M1561" s="271" t="s">
        <v>1</v>
      </c>
      <c r="N1561" s="272" t="s">
        <v>39</v>
      </c>
      <c r="O1561" s="91"/>
      <c r="P1561" s="225">
        <f>O1561*H1561</f>
        <v>0</v>
      </c>
      <c r="Q1561" s="225">
        <v>0.00020000000000000001</v>
      </c>
      <c r="R1561" s="225">
        <f>Q1561*H1561</f>
        <v>0.0096317999999999994</v>
      </c>
      <c r="S1561" s="225">
        <v>0</v>
      </c>
      <c r="T1561" s="226">
        <f>S1561*H1561</f>
        <v>0</v>
      </c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R1561" s="227" t="s">
        <v>347</v>
      </c>
      <c r="AT1561" s="227" t="s">
        <v>413</v>
      </c>
      <c r="AU1561" s="227" t="s">
        <v>143</v>
      </c>
      <c r="AY1561" s="17" t="s">
        <v>135</v>
      </c>
      <c r="BE1561" s="228">
        <f>IF(N1561="základní",J1561,0)</f>
        <v>0</v>
      </c>
      <c r="BF1561" s="228">
        <f>IF(N1561="snížená",J1561,0)</f>
        <v>0</v>
      </c>
      <c r="BG1561" s="228">
        <f>IF(N1561="zákl. přenesená",J1561,0)</f>
        <v>0</v>
      </c>
      <c r="BH1561" s="228">
        <f>IF(N1561="sníž. přenesená",J1561,0)</f>
        <v>0</v>
      </c>
      <c r="BI1561" s="228">
        <f>IF(N1561="nulová",J1561,0)</f>
        <v>0</v>
      </c>
      <c r="BJ1561" s="17" t="s">
        <v>143</v>
      </c>
      <c r="BK1561" s="228">
        <f>ROUND(I1561*H1561,2)</f>
        <v>0</v>
      </c>
      <c r="BL1561" s="17" t="s">
        <v>263</v>
      </c>
      <c r="BM1561" s="227" t="s">
        <v>1531</v>
      </c>
    </row>
    <row r="1562" s="14" customFormat="1">
      <c r="A1562" s="14"/>
      <c r="B1562" s="240"/>
      <c r="C1562" s="241"/>
      <c r="D1562" s="231" t="s">
        <v>145</v>
      </c>
      <c r="E1562" s="242" t="s">
        <v>1</v>
      </c>
      <c r="F1562" s="243" t="s">
        <v>1532</v>
      </c>
      <c r="G1562" s="241"/>
      <c r="H1562" s="244">
        <v>43.780999999999999</v>
      </c>
      <c r="I1562" s="245"/>
      <c r="J1562" s="241"/>
      <c r="K1562" s="241"/>
      <c r="L1562" s="246"/>
      <c r="M1562" s="247"/>
      <c r="N1562" s="248"/>
      <c r="O1562" s="248"/>
      <c r="P1562" s="248"/>
      <c r="Q1562" s="248"/>
      <c r="R1562" s="248"/>
      <c r="S1562" s="248"/>
      <c r="T1562" s="249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0" t="s">
        <v>145</v>
      </c>
      <c r="AU1562" s="250" t="s">
        <v>143</v>
      </c>
      <c r="AV1562" s="14" t="s">
        <v>143</v>
      </c>
      <c r="AW1562" s="14" t="s">
        <v>30</v>
      </c>
      <c r="AX1562" s="14" t="s">
        <v>81</v>
      </c>
      <c r="AY1562" s="250" t="s">
        <v>135</v>
      </c>
    </row>
    <row r="1563" s="14" customFormat="1">
      <c r="A1563" s="14"/>
      <c r="B1563" s="240"/>
      <c r="C1563" s="241"/>
      <c r="D1563" s="231" t="s">
        <v>145</v>
      </c>
      <c r="E1563" s="241"/>
      <c r="F1563" s="243" t="s">
        <v>1533</v>
      </c>
      <c r="G1563" s="241"/>
      <c r="H1563" s="244">
        <v>48.158999999999999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0" t="s">
        <v>145</v>
      </c>
      <c r="AU1563" s="250" t="s">
        <v>143</v>
      </c>
      <c r="AV1563" s="14" t="s">
        <v>143</v>
      </c>
      <c r="AW1563" s="14" t="s">
        <v>4</v>
      </c>
      <c r="AX1563" s="14" t="s">
        <v>81</v>
      </c>
      <c r="AY1563" s="250" t="s">
        <v>135</v>
      </c>
    </row>
    <row r="1564" s="2" customFormat="1" ht="16.5" customHeight="1">
      <c r="A1564" s="38"/>
      <c r="B1564" s="39"/>
      <c r="C1564" s="215" t="s">
        <v>1534</v>
      </c>
      <c r="D1564" s="215" t="s">
        <v>138</v>
      </c>
      <c r="E1564" s="216" t="s">
        <v>1535</v>
      </c>
      <c r="F1564" s="217" t="s">
        <v>1536</v>
      </c>
      <c r="G1564" s="218" t="s">
        <v>141</v>
      </c>
      <c r="H1564" s="219">
        <v>58.901000000000003</v>
      </c>
      <c r="I1564" s="220"/>
      <c r="J1564" s="221">
        <f>ROUND(I1564*H1564,2)</f>
        <v>0</v>
      </c>
      <c r="K1564" s="222"/>
      <c r="L1564" s="44"/>
      <c r="M1564" s="223" t="s">
        <v>1</v>
      </c>
      <c r="N1564" s="224" t="s">
        <v>39</v>
      </c>
      <c r="O1564" s="91"/>
      <c r="P1564" s="225">
        <f>O1564*H1564</f>
        <v>0</v>
      </c>
      <c r="Q1564" s="225">
        <v>0</v>
      </c>
      <c r="R1564" s="225">
        <f>Q1564*H1564</f>
        <v>0</v>
      </c>
      <c r="S1564" s="225">
        <v>0.014999999999999999</v>
      </c>
      <c r="T1564" s="226">
        <f>S1564*H1564</f>
        <v>0.88351500000000005</v>
      </c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R1564" s="227" t="s">
        <v>263</v>
      </c>
      <c r="AT1564" s="227" t="s">
        <v>138</v>
      </c>
      <c r="AU1564" s="227" t="s">
        <v>143</v>
      </c>
      <c r="AY1564" s="17" t="s">
        <v>135</v>
      </c>
      <c r="BE1564" s="228">
        <f>IF(N1564="základní",J1564,0)</f>
        <v>0</v>
      </c>
      <c r="BF1564" s="228">
        <f>IF(N1564="snížená",J1564,0)</f>
        <v>0</v>
      </c>
      <c r="BG1564" s="228">
        <f>IF(N1564="zákl. přenesená",J1564,0)</f>
        <v>0</v>
      </c>
      <c r="BH1564" s="228">
        <f>IF(N1564="sníž. přenesená",J1564,0)</f>
        <v>0</v>
      </c>
      <c r="BI1564" s="228">
        <f>IF(N1564="nulová",J1564,0)</f>
        <v>0</v>
      </c>
      <c r="BJ1564" s="17" t="s">
        <v>143</v>
      </c>
      <c r="BK1564" s="228">
        <f>ROUND(I1564*H1564,2)</f>
        <v>0</v>
      </c>
      <c r="BL1564" s="17" t="s">
        <v>263</v>
      </c>
      <c r="BM1564" s="227" t="s">
        <v>1537</v>
      </c>
    </row>
    <row r="1565" s="13" customFormat="1">
      <c r="A1565" s="13"/>
      <c r="B1565" s="229"/>
      <c r="C1565" s="230"/>
      <c r="D1565" s="231" t="s">
        <v>145</v>
      </c>
      <c r="E1565" s="232" t="s">
        <v>1</v>
      </c>
      <c r="F1565" s="233" t="s">
        <v>180</v>
      </c>
      <c r="G1565" s="230"/>
      <c r="H1565" s="232" t="s">
        <v>1</v>
      </c>
      <c r="I1565" s="234"/>
      <c r="J1565" s="230"/>
      <c r="K1565" s="230"/>
      <c r="L1565" s="235"/>
      <c r="M1565" s="236"/>
      <c r="N1565" s="237"/>
      <c r="O1565" s="237"/>
      <c r="P1565" s="237"/>
      <c r="Q1565" s="237"/>
      <c r="R1565" s="237"/>
      <c r="S1565" s="237"/>
      <c r="T1565" s="23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9" t="s">
        <v>145</v>
      </c>
      <c r="AU1565" s="239" t="s">
        <v>143</v>
      </c>
      <c r="AV1565" s="13" t="s">
        <v>81</v>
      </c>
      <c r="AW1565" s="13" t="s">
        <v>30</v>
      </c>
      <c r="AX1565" s="13" t="s">
        <v>73</v>
      </c>
      <c r="AY1565" s="239" t="s">
        <v>135</v>
      </c>
    </row>
    <row r="1566" s="14" customFormat="1">
      <c r="A1566" s="14"/>
      <c r="B1566" s="240"/>
      <c r="C1566" s="241"/>
      <c r="D1566" s="231" t="s">
        <v>145</v>
      </c>
      <c r="E1566" s="242" t="s">
        <v>1</v>
      </c>
      <c r="F1566" s="243" t="s">
        <v>181</v>
      </c>
      <c r="G1566" s="241"/>
      <c r="H1566" s="244">
        <v>14.478</v>
      </c>
      <c r="I1566" s="245"/>
      <c r="J1566" s="241"/>
      <c r="K1566" s="241"/>
      <c r="L1566" s="246"/>
      <c r="M1566" s="247"/>
      <c r="N1566" s="248"/>
      <c r="O1566" s="248"/>
      <c r="P1566" s="248"/>
      <c r="Q1566" s="248"/>
      <c r="R1566" s="248"/>
      <c r="S1566" s="248"/>
      <c r="T1566" s="24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0" t="s">
        <v>145</v>
      </c>
      <c r="AU1566" s="250" t="s">
        <v>143</v>
      </c>
      <c r="AV1566" s="14" t="s">
        <v>143</v>
      </c>
      <c r="AW1566" s="14" t="s">
        <v>30</v>
      </c>
      <c r="AX1566" s="14" t="s">
        <v>73</v>
      </c>
      <c r="AY1566" s="250" t="s">
        <v>135</v>
      </c>
    </row>
    <row r="1567" s="13" customFormat="1">
      <c r="A1567" s="13"/>
      <c r="B1567" s="229"/>
      <c r="C1567" s="230"/>
      <c r="D1567" s="231" t="s">
        <v>145</v>
      </c>
      <c r="E1567" s="232" t="s">
        <v>1</v>
      </c>
      <c r="F1567" s="233" t="s">
        <v>186</v>
      </c>
      <c r="G1567" s="230"/>
      <c r="H1567" s="232" t="s">
        <v>1</v>
      </c>
      <c r="I1567" s="234"/>
      <c r="J1567" s="230"/>
      <c r="K1567" s="230"/>
      <c r="L1567" s="235"/>
      <c r="M1567" s="236"/>
      <c r="N1567" s="237"/>
      <c r="O1567" s="237"/>
      <c r="P1567" s="237"/>
      <c r="Q1567" s="237"/>
      <c r="R1567" s="237"/>
      <c r="S1567" s="237"/>
      <c r="T1567" s="238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39" t="s">
        <v>145</v>
      </c>
      <c r="AU1567" s="239" t="s">
        <v>143</v>
      </c>
      <c r="AV1567" s="13" t="s">
        <v>81</v>
      </c>
      <c r="AW1567" s="13" t="s">
        <v>30</v>
      </c>
      <c r="AX1567" s="13" t="s">
        <v>73</v>
      </c>
      <c r="AY1567" s="239" t="s">
        <v>135</v>
      </c>
    </row>
    <row r="1568" s="14" customFormat="1">
      <c r="A1568" s="14"/>
      <c r="B1568" s="240"/>
      <c r="C1568" s="241"/>
      <c r="D1568" s="231" t="s">
        <v>145</v>
      </c>
      <c r="E1568" s="242" t="s">
        <v>1</v>
      </c>
      <c r="F1568" s="243" t="s">
        <v>187</v>
      </c>
      <c r="G1568" s="241"/>
      <c r="H1568" s="244">
        <v>25.652999999999999</v>
      </c>
      <c r="I1568" s="245"/>
      <c r="J1568" s="241"/>
      <c r="K1568" s="241"/>
      <c r="L1568" s="246"/>
      <c r="M1568" s="247"/>
      <c r="N1568" s="248"/>
      <c r="O1568" s="248"/>
      <c r="P1568" s="248"/>
      <c r="Q1568" s="248"/>
      <c r="R1568" s="248"/>
      <c r="S1568" s="248"/>
      <c r="T1568" s="249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0" t="s">
        <v>145</v>
      </c>
      <c r="AU1568" s="250" t="s">
        <v>143</v>
      </c>
      <c r="AV1568" s="14" t="s">
        <v>143</v>
      </c>
      <c r="AW1568" s="14" t="s">
        <v>30</v>
      </c>
      <c r="AX1568" s="14" t="s">
        <v>73</v>
      </c>
      <c r="AY1568" s="250" t="s">
        <v>135</v>
      </c>
    </row>
    <row r="1569" s="13" customFormat="1">
      <c r="A1569" s="13"/>
      <c r="B1569" s="229"/>
      <c r="C1569" s="230"/>
      <c r="D1569" s="231" t="s">
        <v>145</v>
      </c>
      <c r="E1569" s="232" t="s">
        <v>1</v>
      </c>
      <c r="F1569" s="233" t="s">
        <v>188</v>
      </c>
      <c r="G1569" s="230"/>
      <c r="H1569" s="232" t="s">
        <v>1</v>
      </c>
      <c r="I1569" s="234"/>
      <c r="J1569" s="230"/>
      <c r="K1569" s="230"/>
      <c r="L1569" s="235"/>
      <c r="M1569" s="236"/>
      <c r="N1569" s="237"/>
      <c r="O1569" s="237"/>
      <c r="P1569" s="237"/>
      <c r="Q1569" s="237"/>
      <c r="R1569" s="237"/>
      <c r="S1569" s="237"/>
      <c r="T1569" s="238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39" t="s">
        <v>145</v>
      </c>
      <c r="AU1569" s="239" t="s">
        <v>143</v>
      </c>
      <c r="AV1569" s="13" t="s">
        <v>81</v>
      </c>
      <c r="AW1569" s="13" t="s">
        <v>30</v>
      </c>
      <c r="AX1569" s="13" t="s">
        <v>73</v>
      </c>
      <c r="AY1569" s="239" t="s">
        <v>135</v>
      </c>
    </row>
    <row r="1570" s="14" customFormat="1">
      <c r="A1570" s="14"/>
      <c r="B1570" s="240"/>
      <c r="C1570" s="241"/>
      <c r="D1570" s="231" t="s">
        <v>145</v>
      </c>
      <c r="E1570" s="242" t="s">
        <v>1</v>
      </c>
      <c r="F1570" s="243" t="s">
        <v>189</v>
      </c>
      <c r="G1570" s="241"/>
      <c r="H1570" s="244">
        <v>18.77</v>
      </c>
      <c r="I1570" s="245"/>
      <c r="J1570" s="241"/>
      <c r="K1570" s="241"/>
      <c r="L1570" s="246"/>
      <c r="M1570" s="247"/>
      <c r="N1570" s="248"/>
      <c r="O1570" s="248"/>
      <c r="P1570" s="248"/>
      <c r="Q1570" s="248"/>
      <c r="R1570" s="248"/>
      <c r="S1570" s="248"/>
      <c r="T1570" s="249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0" t="s">
        <v>145</v>
      </c>
      <c r="AU1570" s="250" t="s">
        <v>143</v>
      </c>
      <c r="AV1570" s="14" t="s">
        <v>143</v>
      </c>
      <c r="AW1570" s="14" t="s">
        <v>30</v>
      </c>
      <c r="AX1570" s="14" t="s">
        <v>73</v>
      </c>
      <c r="AY1570" s="250" t="s">
        <v>135</v>
      </c>
    </row>
    <row r="1571" s="15" customFormat="1">
      <c r="A1571" s="15"/>
      <c r="B1571" s="251"/>
      <c r="C1571" s="252"/>
      <c r="D1571" s="231" t="s">
        <v>145</v>
      </c>
      <c r="E1571" s="253" t="s">
        <v>1</v>
      </c>
      <c r="F1571" s="254" t="s">
        <v>153</v>
      </c>
      <c r="G1571" s="252"/>
      <c r="H1571" s="255">
        <v>58.900999999999996</v>
      </c>
      <c r="I1571" s="256"/>
      <c r="J1571" s="252"/>
      <c r="K1571" s="252"/>
      <c r="L1571" s="257"/>
      <c r="M1571" s="258"/>
      <c r="N1571" s="259"/>
      <c r="O1571" s="259"/>
      <c r="P1571" s="259"/>
      <c r="Q1571" s="259"/>
      <c r="R1571" s="259"/>
      <c r="S1571" s="259"/>
      <c r="T1571" s="260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61" t="s">
        <v>145</v>
      </c>
      <c r="AU1571" s="261" t="s">
        <v>143</v>
      </c>
      <c r="AV1571" s="15" t="s">
        <v>142</v>
      </c>
      <c r="AW1571" s="15" t="s">
        <v>30</v>
      </c>
      <c r="AX1571" s="15" t="s">
        <v>81</v>
      </c>
      <c r="AY1571" s="261" t="s">
        <v>135</v>
      </c>
    </row>
    <row r="1572" s="2" customFormat="1" ht="24.15" customHeight="1">
      <c r="A1572" s="38"/>
      <c r="B1572" s="39"/>
      <c r="C1572" s="215" t="s">
        <v>1538</v>
      </c>
      <c r="D1572" s="215" t="s">
        <v>138</v>
      </c>
      <c r="E1572" s="216" t="s">
        <v>1539</v>
      </c>
      <c r="F1572" s="217" t="s">
        <v>1540</v>
      </c>
      <c r="G1572" s="218" t="s">
        <v>141</v>
      </c>
      <c r="H1572" s="219">
        <v>58.901000000000003</v>
      </c>
      <c r="I1572" s="220"/>
      <c r="J1572" s="221">
        <f>ROUND(I1572*H1572,2)</f>
        <v>0</v>
      </c>
      <c r="K1572" s="222"/>
      <c r="L1572" s="44"/>
      <c r="M1572" s="223" t="s">
        <v>1</v>
      </c>
      <c r="N1572" s="224" t="s">
        <v>39</v>
      </c>
      <c r="O1572" s="91"/>
      <c r="P1572" s="225">
        <f>O1572*H1572</f>
        <v>0</v>
      </c>
      <c r="Q1572" s="225">
        <v>0.01098</v>
      </c>
      <c r="R1572" s="225">
        <f>Q1572*H1572</f>
        <v>0.64673298000000001</v>
      </c>
      <c r="S1572" s="225">
        <v>0</v>
      </c>
      <c r="T1572" s="226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27" t="s">
        <v>263</v>
      </c>
      <c r="AT1572" s="227" t="s">
        <v>138</v>
      </c>
      <c r="AU1572" s="227" t="s">
        <v>143</v>
      </c>
      <c r="AY1572" s="17" t="s">
        <v>135</v>
      </c>
      <c r="BE1572" s="228">
        <f>IF(N1572="základní",J1572,0)</f>
        <v>0</v>
      </c>
      <c r="BF1572" s="228">
        <f>IF(N1572="snížená",J1572,0)</f>
        <v>0</v>
      </c>
      <c r="BG1572" s="228">
        <f>IF(N1572="zákl. přenesená",J1572,0)</f>
        <v>0</v>
      </c>
      <c r="BH1572" s="228">
        <f>IF(N1572="sníž. přenesená",J1572,0)</f>
        <v>0</v>
      </c>
      <c r="BI1572" s="228">
        <f>IF(N1572="nulová",J1572,0)</f>
        <v>0</v>
      </c>
      <c r="BJ1572" s="17" t="s">
        <v>143</v>
      </c>
      <c r="BK1572" s="228">
        <f>ROUND(I1572*H1572,2)</f>
        <v>0</v>
      </c>
      <c r="BL1572" s="17" t="s">
        <v>263</v>
      </c>
      <c r="BM1572" s="227" t="s">
        <v>1541</v>
      </c>
    </row>
    <row r="1573" s="13" customFormat="1">
      <c r="A1573" s="13"/>
      <c r="B1573" s="229"/>
      <c r="C1573" s="230"/>
      <c r="D1573" s="231" t="s">
        <v>145</v>
      </c>
      <c r="E1573" s="232" t="s">
        <v>1</v>
      </c>
      <c r="F1573" s="233" t="s">
        <v>180</v>
      </c>
      <c r="G1573" s="230"/>
      <c r="H1573" s="232" t="s">
        <v>1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9" t="s">
        <v>145</v>
      </c>
      <c r="AU1573" s="239" t="s">
        <v>143</v>
      </c>
      <c r="AV1573" s="13" t="s">
        <v>81</v>
      </c>
      <c r="AW1573" s="13" t="s">
        <v>30</v>
      </c>
      <c r="AX1573" s="13" t="s">
        <v>73</v>
      </c>
      <c r="AY1573" s="239" t="s">
        <v>135</v>
      </c>
    </row>
    <row r="1574" s="14" customFormat="1">
      <c r="A1574" s="14"/>
      <c r="B1574" s="240"/>
      <c r="C1574" s="241"/>
      <c r="D1574" s="231" t="s">
        <v>145</v>
      </c>
      <c r="E1574" s="242" t="s">
        <v>1</v>
      </c>
      <c r="F1574" s="243" t="s">
        <v>181</v>
      </c>
      <c r="G1574" s="241"/>
      <c r="H1574" s="244">
        <v>14.478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145</v>
      </c>
      <c r="AU1574" s="250" t="s">
        <v>143</v>
      </c>
      <c r="AV1574" s="14" t="s">
        <v>143</v>
      </c>
      <c r="AW1574" s="14" t="s">
        <v>30</v>
      </c>
      <c r="AX1574" s="14" t="s">
        <v>73</v>
      </c>
      <c r="AY1574" s="250" t="s">
        <v>135</v>
      </c>
    </row>
    <row r="1575" s="13" customFormat="1">
      <c r="A1575" s="13"/>
      <c r="B1575" s="229"/>
      <c r="C1575" s="230"/>
      <c r="D1575" s="231" t="s">
        <v>145</v>
      </c>
      <c r="E1575" s="232" t="s">
        <v>1</v>
      </c>
      <c r="F1575" s="233" t="s">
        <v>186</v>
      </c>
      <c r="G1575" s="230"/>
      <c r="H1575" s="232" t="s">
        <v>1</v>
      </c>
      <c r="I1575" s="234"/>
      <c r="J1575" s="230"/>
      <c r="K1575" s="230"/>
      <c r="L1575" s="235"/>
      <c r="M1575" s="236"/>
      <c r="N1575" s="237"/>
      <c r="O1575" s="237"/>
      <c r="P1575" s="237"/>
      <c r="Q1575" s="237"/>
      <c r="R1575" s="237"/>
      <c r="S1575" s="237"/>
      <c r="T1575" s="238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39" t="s">
        <v>145</v>
      </c>
      <c r="AU1575" s="239" t="s">
        <v>143</v>
      </c>
      <c r="AV1575" s="13" t="s">
        <v>81</v>
      </c>
      <c r="AW1575" s="13" t="s">
        <v>30</v>
      </c>
      <c r="AX1575" s="13" t="s">
        <v>73</v>
      </c>
      <c r="AY1575" s="239" t="s">
        <v>135</v>
      </c>
    </row>
    <row r="1576" s="14" customFormat="1">
      <c r="A1576" s="14"/>
      <c r="B1576" s="240"/>
      <c r="C1576" s="241"/>
      <c r="D1576" s="231" t="s">
        <v>145</v>
      </c>
      <c r="E1576" s="242" t="s">
        <v>1</v>
      </c>
      <c r="F1576" s="243" t="s">
        <v>187</v>
      </c>
      <c r="G1576" s="241"/>
      <c r="H1576" s="244">
        <v>25.652999999999999</v>
      </c>
      <c r="I1576" s="245"/>
      <c r="J1576" s="241"/>
      <c r="K1576" s="241"/>
      <c r="L1576" s="246"/>
      <c r="M1576" s="247"/>
      <c r="N1576" s="248"/>
      <c r="O1576" s="248"/>
      <c r="P1576" s="248"/>
      <c r="Q1576" s="248"/>
      <c r="R1576" s="248"/>
      <c r="S1576" s="248"/>
      <c r="T1576" s="249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0" t="s">
        <v>145</v>
      </c>
      <c r="AU1576" s="250" t="s">
        <v>143</v>
      </c>
      <c r="AV1576" s="14" t="s">
        <v>143</v>
      </c>
      <c r="AW1576" s="14" t="s">
        <v>30</v>
      </c>
      <c r="AX1576" s="14" t="s">
        <v>73</v>
      </c>
      <c r="AY1576" s="250" t="s">
        <v>135</v>
      </c>
    </row>
    <row r="1577" s="13" customFormat="1">
      <c r="A1577" s="13"/>
      <c r="B1577" s="229"/>
      <c r="C1577" s="230"/>
      <c r="D1577" s="231" t="s">
        <v>145</v>
      </c>
      <c r="E1577" s="232" t="s">
        <v>1</v>
      </c>
      <c r="F1577" s="233" t="s">
        <v>188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145</v>
      </c>
      <c r="AU1577" s="239" t="s">
        <v>143</v>
      </c>
      <c r="AV1577" s="13" t="s">
        <v>81</v>
      </c>
      <c r="AW1577" s="13" t="s">
        <v>30</v>
      </c>
      <c r="AX1577" s="13" t="s">
        <v>73</v>
      </c>
      <c r="AY1577" s="239" t="s">
        <v>135</v>
      </c>
    </row>
    <row r="1578" s="14" customFormat="1">
      <c r="A1578" s="14"/>
      <c r="B1578" s="240"/>
      <c r="C1578" s="241"/>
      <c r="D1578" s="231" t="s">
        <v>145</v>
      </c>
      <c r="E1578" s="242" t="s">
        <v>1</v>
      </c>
      <c r="F1578" s="243" t="s">
        <v>189</v>
      </c>
      <c r="G1578" s="241"/>
      <c r="H1578" s="244">
        <v>18.77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0" t="s">
        <v>145</v>
      </c>
      <c r="AU1578" s="250" t="s">
        <v>143</v>
      </c>
      <c r="AV1578" s="14" t="s">
        <v>143</v>
      </c>
      <c r="AW1578" s="14" t="s">
        <v>30</v>
      </c>
      <c r="AX1578" s="14" t="s">
        <v>73</v>
      </c>
      <c r="AY1578" s="250" t="s">
        <v>135</v>
      </c>
    </row>
    <row r="1579" s="15" customFormat="1">
      <c r="A1579" s="15"/>
      <c r="B1579" s="251"/>
      <c r="C1579" s="252"/>
      <c r="D1579" s="231" t="s">
        <v>145</v>
      </c>
      <c r="E1579" s="253" t="s">
        <v>1</v>
      </c>
      <c r="F1579" s="254" t="s">
        <v>153</v>
      </c>
      <c r="G1579" s="252"/>
      <c r="H1579" s="255">
        <v>58.900999999999996</v>
      </c>
      <c r="I1579" s="256"/>
      <c r="J1579" s="252"/>
      <c r="K1579" s="252"/>
      <c r="L1579" s="257"/>
      <c r="M1579" s="258"/>
      <c r="N1579" s="259"/>
      <c r="O1579" s="259"/>
      <c r="P1579" s="259"/>
      <c r="Q1579" s="259"/>
      <c r="R1579" s="259"/>
      <c r="S1579" s="259"/>
      <c r="T1579" s="260"/>
      <c r="U1579" s="15"/>
      <c r="V1579" s="15"/>
      <c r="W1579" s="15"/>
      <c r="X1579" s="15"/>
      <c r="Y1579" s="15"/>
      <c r="Z1579" s="15"/>
      <c r="AA1579" s="15"/>
      <c r="AB1579" s="15"/>
      <c r="AC1579" s="15"/>
      <c r="AD1579" s="15"/>
      <c r="AE1579" s="15"/>
      <c r="AT1579" s="261" t="s">
        <v>145</v>
      </c>
      <c r="AU1579" s="261" t="s">
        <v>143</v>
      </c>
      <c r="AV1579" s="15" t="s">
        <v>142</v>
      </c>
      <c r="AW1579" s="15" t="s">
        <v>30</v>
      </c>
      <c r="AX1579" s="15" t="s">
        <v>81</v>
      </c>
      <c r="AY1579" s="261" t="s">
        <v>135</v>
      </c>
    </row>
    <row r="1580" s="2" customFormat="1" ht="16.5" customHeight="1">
      <c r="A1580" s="38"/>
      <c r="B1580" s="39"/>
      <c r="C1580" s="262" t="s">
        <v>1542</v>
      </c>
      <c r="D1580" s="262" t="s">
        <v>413</v>
      </c>
      <c r="E1580" s="263" t="s">
        <v>1543</v>
      </c>
      <c r="F1580" s="264" t="s">
        <v>1544</v>
      </c>
      <c r="G1580" s="265" t="s">
        <v>141</v>
      </c>
      <c r="H1580" s="266">
        <v>70.680999999999997</v>
      </c>
      <c r="I1580" s="267"/>
      <c r="J1580" s="268">
        <f>ROUND(I1580*H1580,2)</f>
        <v>0</v>
      </c>
      <c r="K1580" s="269"/>
      <c r="L1580" s="270"/>
      <c r="M1580" s="271" t="s">
        <v>1</v>
      </c>
      <c r="N1580" s="272" t="s">
        <v>39</v>
      </c>
      <c r="O1580" s="91"/>
      <c r="P1580" s="225">
        <f>O1580*H1580</f>
        <v>0</v>
      </c>
      <c r="Q1580" s="225">
        <v>3.0000000000000001E-05</v>
      </c>
      <c r="R1580" s="225">
        <f>Q1580*H1580</f>
        <v>0.00212043</v>
      </c>
      <c r="S1580" s="225">
        <v>0</v>
      </c>
      <c r="T1580" s="226">
        <f>S1580*H1580</f>
        <v>0</v>
      </c>
      <c r="U1580" s="38"/>
      <c r="V1580" s="38"/>
      <c r="W1580" s="38"/>
      <c r="X1580" s="38"/>
      <c r="Y1580" s="38"/>
      <c r="Z1580" s="38"/>
      <c r="AA1580" s="38"/>
      <c r="AB1580" s="38"/>
      <c r="AC1580" s="38"/>
      <c r="AD1580" s="38"/>
      <c r="AE1580" s="38"/>
      <c r="AR1580" s="227" t="s">
        <v>347</v>
      </c>
      <c r="AT1580" s="227" t="s">
        <v>413</v>
      </c>
      <c r="AU1580" s="227" t="s">
        <v>143</v>
      </c>
      <c r="AY1580" s="17" t="s">
        <v>135</v>
      </c>
      <c r="BE1580" s="228">
        <f>IF(N1580="základní",J1580,0)</f>
        <v>0</v>
      </c>
      <c r="BF1580" s="228">
        <f>IF(N1580="snížená",J1580,0)</f>
        <v>0</v>
      </c>
      <c r="BG1580" s="228">
        <f>IF(N1580="zákl. přenesená",J1580,0)</f>
        <v>0</v>
      </c>
      <c r="BH1580" s="228">
        <f>IF(N1580="sníž. přenesená",J1580,0)</f>
        <v>0</v>
      </c>
      <c r="BI1580" s="228">
        <f>IF(N1580="nulová",J1580,0)</f>
        <v>0</v>
      </c>
      <c r="BJ1580" s="17" t="s">
        <v>143</v>
      </c>
      <c r="BK1580" s="228">
        <f>ROUND(I1580*H1580,2)</f>
        <v>0</v>
      </c>
      <c r="BL1580" s="17" t="s">
        <v>263</v>
      </c>
      <c r="BM1580" s="227" t="s">
        <v>1545</v>
      </c>
    </row>
    <row r="1581" s="14" customFormat="1">
      <c r="A1581" s="14"/>
      <c r="B1581" s="240"/>
      <c r="C1581" s="241"/>
      <c r="D1581" s="231" t="s">
        <v>145</v>
      </c>
      <c r="E1581" s="241"/>
      <c r="F1581" s="243" t="s">
        <v>1546</v>
      </c>
      <c r="G1581" s="241"/>
      <c r="H1581" s="244">
        <v>70.680999999999997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145</v>
      </c>
      <c r="AU1581" s="250" t="s">
        <v>143</v>
      </c>
      <c r="AV1581" s="14" t="s">
        <v>143</v>
      </c>
      <c r="AW1581" s="14" t="s">
        <v>4</v>
      </c>
      <c r="AX1581" s="14" t="s">
        <v>81</v>
      </c>
      <c r="AY1581" s="250" t="s">
        <v>135</v>
      </c>
    </row>
    <row r="1582" s="2" customFormat="1" ht="16.5" customHeight="1">
      <c r="A1582" s="38"/>
      <c r="B1582" s="39"/>
      <c r="C1582" s="215" t="s">
        <v>1547</v>
      </c>
      <c r="D1582" s="215" t="s">
        <v>138</v>
      </c>
      <c r="E1582" s="216" t="s">
        <v>1548</v>
      </c>
      <c r="F1582" s="217" t="s">
        <v>1549</v>
      </c>
      <c r="G1582" s="218" t="s">
        <v>141</v>
      </c>
      <c r="H1582" s="219">
        <v>58.901000000000003</v>
      </c>
      <c r="I1582" s="220"/>
      <c r="J1582" s="221">
        <f>ROUND(I1582*H1582,2)</f>
        <v>0</v>
      </c>
      <c r="K1582" s="222"/>
      <c r="L1582" s="44"/>
      <c r="M1582" s="223" t="s">
        <v>1</v>
      </c>
      <c r="N1582" s="224" t="s">
        <v>39</v>
      </c>
      <c r="O1582" s="91"/>
      <c r="P1582" s="225">
        <f>O1582*H1582</f>
        <v>0</v>
      </c>
      <c r="Q1582" s="225">
        <v>0</v>
      </c>
      <c r="R1582" s="225">
        <f>Q1582*H1582</f>
        <v>0</v>
      </c>
      <c r="S1582" s="225">
        <v>0</v>
      </c>
      <c r="T1582" s="226">
        <f>S1582*H1582</f>
        <v>0</v>
      </c>
      <c r="U1582" s="38"/>
      <c r="V1582" s="38"/>
      <c r="W1582" s="38"/>
      <c r="X1582" s="38"/>
      <c r="Y1582" s="38"/>
      <c r="Z1582" s="38"/>
      <c r="AA1582" s="38"/>
      <c r="AB1582" s="38"/>
      <c r="AC1582" s="38"/>
      <c r="AD1582" s="38"/>
      <c r="AE1582" s="38"/>
      <c r="AR1582" s="227" t="s">
        <v>263</v>
      </c>
      <c r="AT1582" s="227" t="s">
        <v>138</v>
      </c>
      <c r="AU1582" s="227" t="s">
        <v>143</v>
      </c>
      <c r="AY1582" s="17" t="s">
        <v>135</v>
      </c>
      <c r="BE1582" s="228">
        <f>IF(N1582="základní",J1582,0)</f>
        <v>0</v>
      </c>
      <c r="BF1582" s="228">
        <f>IF(N1582="snížená",J1582,0)</f>
        <v>0</v>
      </c>
      <c r="BG1582" s="228">
        <f>IF(N1582="zákl. přenesená",J1582,0)</f>
        <v>0</v>
      </c>
      <c r="BH1582" s="228">
        <f>IF(N1582="sníž. přenesená",J1582,0)</f>
        <v>0</v>
      </c>
      <c r="BI1582" s="228">
        <f>IF(N1582="nulová",J1582,0)</f>
        <v>0</v>
      </c>
      <c r="BJ1582" s="17" t="s">
        <v>143</v>
      </c>
      <c r="BK1582" s="228">
        <f>ROUND(I1582*H1582,2)</f>
        <v>0</v>
      </c>
      <c r="BL1582" s="17" t="s">
        <v>263</v>
      </c>
      <c r="BM1582" s="227" t="s">
        <v>1550</v>
      </c>
    </row>
    <row r="1583" s="13" customFormat="1">
      <c r="A1583" s="13"/>
      <c r="B1583" s="229"/>
      <c r="C1583" s="230"/>
      <c r="D1583" s="231" t="s">
        <v>145</v>
      </c>
      <c r="E1583" s="232" t="s">
        <v>1</v>
      </c>
      <c r="F1583" s="233" t="s">
        <v>180</v>
      </c>
      <c r="G1583" s="230"/>
      <c r="H1583" s="232" t="s">
        <v>1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9" t="s">
        <v>145</v>
      </c>
      <c r="AU1583" s="239" t="s">
        <v>143</v>
      </c>
      <c r="AV1583" s="13" t="s">
        <v>81</v>
      </c>
      <c r="AW1583" s="13" t="s">
        <v>30</v>
      </c>
      <c r="AX1583" s="13" t="s">
        <v>73</v>
      </c>
      <c r="AY1583" s="239" t="s">
        <v>135</v>
      </c>
    </row>
    <row r="1584" s="14" customFormat="1">
      <c r="A1584" s="14"/>
      <c r="B1584" s="240"/>
      <c r="C1584" s="241"/>
      <c r="D1584" s="231" t="s">
        <v>145</v>
      </c>
      <c r="E1584" s="242" t="s">
        <v>1</v>
      </c>
      <c r="F1584" s="243" t="s">
        <v>181</v>
      </c>
      <c r="G1584" s="241"/>
      <c r="H1584" s="244">
        <v>14.478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0" t="s">
        <v>145</v>
      </c>
      <c r="AU1584" s="250" t="s">
        <v>143</v>
      </c>
      <c r="AV1584" s="14" t="s">
        <v>143</v>
      </c>
      <c r="AW1584" s="14" t="s">
        <v>30</v>
      </c>
      <c r="AX1584" s="14" t="s">
        <v>73</v>
      </c>
      <c r="AY1584" s="250" t="s">
        <v>135</v>
      </c>
    </row>
    <row r="1585" s="13" customFormat="1">
      <c r="A1585" s="13"/>
      <c r="B1585" s="229"/>
      <c r="C1585" s="230"/>
      <c r="D1585" s="231" t="s">
        <v>145</v>
      </c>
      <c r="E1585" s="232" t="s">
        <v>1</v>
      </c>
      <c r="F1585" s="233" t="s">
        <v>186</v>
      </c>
      <c r="G1585" s="230"/>
      <c r="H1585" s="232" t="s">
        <v>1</v>
      </c>
      <c r="I1585" s="234"/>
      <c r="J1585" s="230"/>
      <c r="K1585" s="230"/>
      <c r="L1585" s="235"/>
      <c r="M1585" s="236"/>
      <c r="N1585" s="237"/>
      <c r="O1585" s="237"/>
      <c r="P1585" s="237"/>
      <c r="Q1585" s="237"/>
      <c r="R1585" s="237"/>
      <c r="S1585" s="237"/>
      <c r="T1585" s="238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39" t="s">
        <v>145</v>
      </c>
      <c r="AU1585" s="239" t="s">
        <v>143</v>
      </c>
      <c r="AV1585" s="13" t="s">
        <v>81</v>
      </c>
      <c r="AW1585" s="13" t="s">
        <v>30</v>
      </c>
      <c r="AX1585" s="13" t="s">
        <v>73</v>
      </c>
      <c r="AY1585" s="239" t="s">
        <v>135</v>
      </c>
    </row>
    <row r="1586" s="14" customFormat="1">
      <c r="A1586" s="14"/>
      <c r="B1586" s="240"/>
      <c r="C1586" s="241"/>
      <c r="D1586" s="231" t="s">
        <v>145</v>
      </c>
      <c r="E1586" s="242" t="s">
        <v>1</v>
      </c>
      <c r="F1586" s="243" t="s">
        <v>187</v>
      </c>
      <c r="G1586" s="241"/>
      <c r="H1586" s="244">
        <v>25.652999999999999</v>
      </c>
      <c r="I1586" s="245"/>
      <c r="J1586" s="241"/>
      <c r="K1586" s="241"/>
      <c r="L1586" s="246"/>
      <c r="M1586" s="247"/>
      <c r="N1586" s="248"/>
      <c r="O1586" s="248"/>
      <c r="P1586" s="248"/>
      <c r="Q1586" s="248"/>
      <c r="R1586" s="248"/>
      <c r="S1586" s="248"/>
      <c r="T1586" s="249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0" t="s">
        <v>145</v>
      </c>
      <c r="AU1586" s="250" t="s">
        <v>143</v>
      </c>
      <c r="AV1586" s="14" t="s">
        <v>143</v>
      </c>
      <c r="AW1586" s="14" t="s">
        <v>30</v>
      </c>
      <c r="AX1586" s="14" t="s">
        <v>73</v>
      </c>
      <c r="AY1586" s="250" t="s">
        <v>135</v>
      </c>
    </row>
    <row r="1587" s="13" customFormat="1">
      <c r="A1587" s="13"/>
      <c r="B1587" s="229"/>
      <c r="C1587" s="230"/>
      <c r="D1587" s="231" t="s">
        <v>145</v>
      </c>
      <c r="E1587" s="232" t="s">
        <v>1</v>
      </c>
      <c r="F1587" s="233" t="s">
        <v>188</v>
      </c>
      <c r="G1587" s="230"/>
      <c r="H1587" s="232" t="s">
        <v>1</v>
      </c>
      <c r="I1587" s="234"/>
      <c r="J1587" s="230"/>
      <c r="K1587" s="230"/>
      <c r="L1587" s="235"/>
      <c r="M1587" s="236"/>
      <c r="N1587" s="237"/>
      <c r="O1587" s="237"/>
      <c r="P1587" s="237"/>
      <c r="Q1587" s="237"/>
      <c r="R1587" s="237"/>
      <c r="S1587" s="237"/>
      <c r="T1587" s="238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39" t="s">
        <v>145</v>
      </c>
      <c r="AU1587" s="239" t="s">
        <v>143</v>
      </c>
      <c r="AV1587" s="13" t="s">
        <v>81</v>
      </c>
      <c r="AW1587" s="13" t="s">
        <v>30</v>
      </c>
      <c r="AX1587" s="13" t="s">
        <v>73</v>
      </c>
      <c r="AY1587" s="239" t="s">
        <v>135</v>
      </c>
    </row>
    <row r="1588" s="14" customFormat="1">
      <c r="A1588" s="14"/>
      <c r="B1588" s="240"/>
      <c r="C1588" s="241"/>
      <c r="D1588" s="231" t="s">
        <v>145</v>
      </c>
      <c r="E1588" s="242" t="s">
        <v>1</v>
      </c>
      <c r="F1588" s="243" t="s">
        <v>189</v>
      </c>
      <c r="G1588" s="241"/>
      <c r="H1588" s="244">
        <v>18.77</v>
      </c>
      <c r="I1588" s="245"/>
      <c r="J1588" s="241"/>
      <c r="K1588" s="241"/>
      <c r="L1588" s="246"/>
      <c r="M1588" s="247"/>
      <c r="N1588" s="248"/>
      <c r="O1588" s="248"/>
      <c r="P1588" s="248"/>
      <c r="Q1588" s="248"/>
      <c r="R1588" s="248"/>
      <c r="S1588" s="248"/>
      <c r="T1588" s="249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50" t="s">
        <v>145</v>
      </c>
      <c r="AU1588" s="250" t="s">
        <v>143</v>
      </c>
      <c r="AV1588" s="14" t="s">
        <v>143</v>
      </c>
      <c r="AW1588" s="14" t="s">
        <v>30</v>
      </c>
      <c r="AX1588" s="14" t="s">
        <v>73</v>
      </c>
      <c r="AY1588" s="250" t="s">
        <v>135</v>
      </c>
    </row>
    <row r="1589" s="15" customFormat="1">
      <c r="A1589" s="15"/>
      <c r="B1589" s="251"/>
      <c r="C1589" s="252"/>
      <c r="D1589" s="231" t="s">
        <v>145</v>
      </c>
      <c r="E1589" s="253" t="s">
        <v>1</v>
      </c>
      <c r="F1589" s="254" t="s">
        <v>153</v>
      </c>
      <c r="G1589" s="252"/>
      <c r="H1589" s="255">
        <v>58.900999999999996</v>
      </c>
      <c r="I1589" s="256"/>
      <c r="J1589" s="252"/>
      <c r="K1589" s="252"/>
      <c r="L1589" s="257"/>
      <c r="M1589" s="258"/>
      <c r="N1589" s="259"/>
      <c r="O1589" s="259"/>
      <c r="P1589" s="259"/>
      <c r="Q1589" s="259"/>
      <c r="R1589" s="259"/>
      <c r="S1589" s="259"/>
      <c r="T1589" s="260"/>
      <c r="U1589" s="15"/>
      <c r="V1589" s="15"/>
      <c r="W1589" s="15"/>
      <c r="X1589" s="15"/>
      <c r="Y1589" s="15"/>
      <c r="Z1589" s="15"/>
      <c r="AA1589" s="15"/>
      <c r="AB1589" s="15"/>
      <c r="AC1589" s="15"/>
      <c r="AD1589" s="15"/>
      <c r="AE1589" s="15"/>
      <c r="AT1589" s="261" t="s">
        <v>145</v>
      </c>
      <c r="AU1589" s="261" t="s">
        <v>143</v>
      </c>
      <c r="AV1589" s="15" t="s">
        <v>142</v>
      </c>
      <c r="AW1589" s="15" t="s">
        <v>30</v>
      </c>
      <c r="AX1589" s="15" t="s">
        <v>81</v>
      </c>
      <c r="AY1589" s="261" t="s">
        <v>135</v>
      </c>
    </row>
    <row r="1590" s="2" customFormat="1" ht="24.15" customHeight="1">
      <c r="A1590" s="38"/>
      <c r="B1590" s="39"/>
      <c r="C1590" s="215" t="s">
        <v>1551</v>
      </c>
      <c r="D1590" s="215" t="s">
        <v>138</v>
      </c>
      <c r="E1590" s="216" t="s">
        <v>1552</v>
      </c>
      <c r="F1590" s="217" t="s">
        <v>1553</v>
      </c>
      <c r="G1590" s="218" t="s">
        <v>369</v>
      </c>
      <c r="H1590" s="219">
        <v>0.66000000000000003</v>
      </c>
      <c r="I1590" s="220"/>
      <c r="J1590" s="221">
        <f>ROUND(I1590*H1590,2)</f>
        <v>0</v>
      </c>
      <c r="K1590" s="222"/>
      <c r="L1590" s="44"/>
      <c r="M1590" s="223" t="s">
        <v>1</v>
      </c>
      <c r="N1590" s="224" t="s">
        <v>39</v>
      </c>
      <c r="O1590" s="91"/>
      <c r="P1590" s="225">
        <f>O1590*H1590</f>
        <v>0</v>
      </c>
      <c r="Q1590" s="225">
        <v>0</v>
      </c>
      <c r="R1590" s="225">
        <f>Q1590*H1590</f>
        <v>0</v>
      </c>
      <c r="S1590" s="225">
        <v>0</v>
      </c>
      <c r="T1590" s="226">
        <f>S1590*H1590</f>
        <v>0</v>
      </c>
      <c r="U1590" s="38"/>
      <c r="V1590" s="38"/>
      <c r="W1590" s="38"/>
      <c r="X1590" s="38"/>
      <c r="Y1590" s="38"/>
      <c r="Z1590" s="38"/>
      <c r="AA1590" s="38"/>
      <c r="AB1590" s="38"/>
      <c r="AC1590" s="38"/>
      <c r="AD1590" s="38"/>
      <c r="AE1590" s="38"/>
      <c r="AR1590" s="227" t="s">
        <v>263</v>
      </c>
      <c r="AT1590" s="227" t="s">
        <v>138</v>
      </c>
      <c r="AU1590" s="227" t="s">
        <v>143</v>
      </c>
      <c r="AY1590" s="17" t="s">
        <v>135</v>
      </c>
      <c r="BE1590" s="228">
        <f>IF(N1590="základní",J1590,0)</f>
        <v>0</v>
      </c>
      <c r="BF1590" s="228">
        <f>IF(N1590="snížená",J1590,0)</f>
        <v>0</v>
      </c>
      <c r="BG1590" s="228">
        <f>IF(N1590="zákl. přenesená",J1590,0)</f>
        <v>0</v>
      </c>
      <c r="BH1590" s="228">
        <f>IF(N1590="sníž. přenesená",J1590,0)</f>
        <v>0</v>
      </c>
      <c r="BI1590" s="228">
        <f>IF(N1590="nulová",J1590,0)</f>
        <v>0</v>
      </c>
      <c r="BJ1590" s="17" t="s">
        <v>143</v>
      </c>
      <c r="BK1590" s="228">
        <f>ROUND(I1590*H1590,2)</f>
        <v>0</v>
      </c>
      <c r="BL1590" s="17" t="s">
        <v>263</v>
      </c>
      <c r="BM1590" s="227" t="s">
        <v>1554</v>
      </c>
    </row>
    <row r="1591" s="2" customFormat="1" ht="24.15" customHeight="1">
      <c r="A1591" s="38"/>
      <c r="B1591" s="39"/>
      <c r="C1591" s="215" t="s">
        <v>1555</v>
      </c>
      <c r="D1591" s="215" t="s">
        <v>138</v>
      </c>
      <c r="E1591" s="216" t="s">
        <v>1556</v>
      </c>
      <c r="F1591" s="217" t="s">
        <v>1557</v>
      </c>
      <c r="G1591" s="218" t="s">
        <v>369</v>
      </c>
      <c r="H1591" s="219">
        <v>0.66000000000000003</v>
      </c>
      <c r="I1591" s="220"/>
      <c r="J1591" s="221">
        <f>ROUND(I1591*H1591,2)</f>
        <v>0</v>
      </c>
      <c r="K1591" s="222"/>
      <c r="L1591" s="44"/>
      <c r="M1591" s="223" t="s">
        <v>1</v>
      </c>
      <c r="N1591" s="224" t="s">
        <v>39</v>
      </c>
      <c r="O1591" s="91"/>
      <c r="P1591" s="225">
        <f>O1591*H1591</f>
        <v>0</v>
      </c>
      <c r="Q1591" s="225">
        <v>0</v>
      </c>
      <c r="R1591" s="225">
        <f>Q1591*H1591</f>
        <v>0</v>
      </c>
      <c r="S1591" s="225">
        <v>0</v>
      </c>
      <c r="T1591" s="226">
        <f>S1591*H1591</f>
        <v>0</v>
      </c>
      <c r="U1591" s="38"/>
      <c r="V1591" s="38"/>
      <c r="W1591" s="38"/>
      <c r="X1591" s="38"/>
      <c r="Y1591" s="38"/>
      <c r="Z1591" s="38"/>
      <c r="AA1591" s="38"/>
      <c r="AB1591" s="38"/>
      <c r="AC1591" s="38"/>
      <c r="AD1591" s="38"/>
      <c r="AE1591" s="38"/>
      <c r="AR1591" s="227" t="s">
        <v>263</v>
      </c>
      <c r="AT1591" s="227" t="s">
        <v>138</v>
      </c>
      <c r="AU1591" s="227" t="s">
        <v>143</v>
      </c>
      <c r="AY1591" s="17" t="s">
        <v>135</v>
      </c>
      <c r="BE1591" s="228">
        <f>IF(N1591="základní",J1591,0)</f>
        <v>0</v>
      </c>
      <c r="BF1591" s="228">
        <f>IF(N1591="snížená",J1591,0)</f>
        <v>0</v>
      </c>
      <c r="BG1591" s="228">
        <f>IF(N1591="zákl. přenesená",J1591,0)</f>
        <v>0</v>
      </c>
      <c r="BH1591" s="228">
        <f>IF(N1591="sníž. přenesená",J1591,0)</f>
        <v>0</v>
      </c>
      <c r="BI1591" s="228">
        <f>IF(N1591="nulová",J1591,0)</f>
        <v>0</v>
      </c>
      <c r="BJ1591" s="17" t="s">
        <v>143</v>
      </c>
      <c r="BK1591" s="228">
        <f>ROUND(I1591*H1591,2)</f>
        <v>0</v>
      </c>
      <c r="BL1591" s="17" t="s">
        <v>263</v>
      </c>
      <c r="BM1591" s="227" t="s">
        <v>1558</v>
      </c>
    </row>
    <row r="1592" s="2" customFormat="1" ht="24.15" customHeight="1">
      <c r="A1592" s="38"/>
      <c r="B1592" s="39"/>
      <c r="C1592" s="215" t="s">
        <v>1559</v>
      </c>
      <c r="D1592" s="215" t="s">
        <v>138</v>
      </c>
      <c r="E1592" s="216" t="s">
        <v>1560</v>
      </c>
      <c r="F1592" s="217" t="s">
        <v>1561</v>
      </c>
      <c r="G1592" s="218" t="s">
        <v>369</v>
      </c>
      <c r="H1592" s="219">
        <v>0.66000000000000003</v>
      </c>
      <c r="I1592" s="220"/>
      <c r="J1592" s="221">
        <f>ROUND(I1592*H1592,2)</f>
        <v>0</v>
      </c>
      <c r="K1592" s="222"/>
      <c r="L1592" s="44"/>
      <c r="M1592" s="223" t="s">
        <v>1</v>
      </c>
      <c r="N1592" s="224" t="s">
        <v>39</v>
      </c>
      <c r="O1592" s="91"/>
      <c r="P1592" s="225">
        <f>O1592*H1592</f>
        <v>0</v>
      </c>
      <c r="Q1592" s="225">
        <v>0</v>
      </c>
      <c r="R1592" s="225">
        <f>Q1592*H1592</f>
        <v>0</v>
      </c>
      <c r="S1592" s="225">
        <v>0</v>
      </c>
      <c r="T1592" s="226">
        <f>S1592*H1592</f>
        <v>0</v>
      </c>
      <c r="U1592" s="38"/>
      <c r="V1592" s="38"/>
      <c r="W1592" s="38"/>
      <c r="X1592" s="38"/>
      <c r="Y1592" s="38"/>
      <c r="Z1592" s="38"/>
      <c r="AA1592" s="38"/>
      <c r="AB1592" s="38"/>
      <c r="AC1592" s="38"/>
      <c r="AD1592" s="38"/>
      <c r="AE1592" s="38"/>
      <c r="AR1592" s="227" t="s">
        <v>263</v>
      </c>
      <c r="AT1592" s="227" t="s">
        <v>138</v>
      </c>
      <c r="AU1592" s="227" t="s">
        <v>143</v>
      </c>
      <c r="AY1592" s="17" t="s">
        <v>135</v>
      </c>
      <c r="BE1592" s="228">
        <f>IF(N1592="základní",J1592,0)</f>
        <v>0</v>
      </c>
      <c r="BF1592" s="228">
        <f>IF(N1592="snížená",J1592,0)</f>
        <v>0</v>
      </c>
      <c r="BG1592" s="228">
        <f>IF(N1592="zákl. přenesená",J1592,0)</f>
        <v>0</v>
      </c>
      <c r="BH1592" s="228">
        <f>IF(N1592="sníž. přenesená",J1592,0)</f>
        <v>0</v>
      </c>
      <c r="BI1592" s="228">
        <f>IF(N1592="nulová",J1592,0)</f>
        <v>0</v>
      </c>
      <c r="BJ1592" s="17" t="s">
        <v>143</v>
      </c>
      <c r="BK1592" s="228">
        <f>ROUND(I1592*H1592,2)</f>
        <v>0</v>
      </c>
      <c r="BL1592" s="17" t="s">
        <v>263</v>
      </c>
      <c r="BM1592" s="227" t="s">
        <v>1562</v>
      </c>
    </row>
    <row r="1593" s="12" customFormat="1" ht="22.8" customHeight="1">
      <c r="A1593" s="12"/>
      <c r="B1593" s="199"/>
      <c r="C1593" s="200"/>
      <c r="D1593" s="201" t="s">
        <v>72</v>
      </c>
      <c r="E1593" s="213" t="s">
        <v>1563</v>
      </c>
      <c r="F1593" s="213" t="s">
        <v>1564</v>
      </c>
      <c r="G1593" s="200"/>
      <c r="H1593" s="200"/>
      <c r="I1593" s="203"/>
      <c r="J1593" s="214">
        <f>BK1593</f>
        <v>0</v>
      </c>
      <c r="K1593" s="200"/>
      <c r="L1593" s="205"/>
      <c r="M1593" s="206"/>
      <c r="N1593" s="207"/>
      <c r="O1593" s="207"/>
      <c r="P1593" s="208">
        <f>SUM(P1594:P1635)</f>
        <v>0</v>
      </c>
      <c r="Q1593" s="207"/>
      <c r="R1593" s="208">
        <f>SUM(R1594:R1635)</f>
        <v>0.035639839999999999</v>
      </c>
      <c r="S1593" s="207"/>
      <c r="T1593" s="209">
        <f>SUM(T1594:T1635)</f>
        <v>0.18520250000000002</v>
      </c>
      <c r="U1593" s="12"/>
      <c r="V1593" s="12"/>
      <c r="W1593" s="12"/>
      <c r="X1593" s="12"/>
      <c r="Y1593" s="12"/>
      <c r="Z1593" s="12"/>
      <c r="AA1593" s="12"/>
      <c r="AB1593" s="12"/>
      <c r="AC1593" s="12"/>
      <c r="AD1593" s="12"/>
      <c r="AE1593" s="12"/>
      <c r="AR1593" s="210" t="s">
        <v>143</v>
      </c>
      <c r="AT1593" s="211" t="s">
        <v>72</v>
      </c>
      <c r="AU1593" s="211" t="s">
        <v>81</v>
      </c>
      <c r="AY1593" s="210" t="s">
        <v>135</v>
      </c>
      <c r="BK1593" s="212">
        <f>SUM(BK1594:BK1635)</f>
        <v>0</v>
      </c>
    </row>
    <row r="1594" s="2" customFormat="1" ht="24.15" customHeight="1">
      <c r="A1594" s="38"/>
      <c r="B1594" s="39"/>
      <c r="C1594" s="215" t="s">
        <v>1565</v>
      </c>
      <c r="D1594" s="215" t="s">
        <v>138</v>
      </c>
      <c r="E1594" s="216" t="s">
        <v>1566</v>
      </c>
      <c r="F1594" s="217" t="s">
        <v>1567</v>
      </c>
      <c r="G1594" s="218" t="s">
        <v>141</v>
      </c>
      <c r="H1594" s="219">
        <v>4.29</v>
      </c>
      <c r="I1594" s="220"/>
      <c r="J1594" s="221">
        <f>ROUND(I1594*H1594,2)</f>
        <v>0</v>
      </c>
      <c r="K1594" s="222"/>
      <c r="L1594" s="44"/>
      <c r="M1594" s="223" t="s">
        <v>1</v>
      </c>
      <c r="N1594" s="224" t="s">
        <v>39</v>
      </c>
      <c r="O1594" s="91"/>
      <c r="P1594" s="225">
        <f>O1594*H1594</f>
        <v>0</v>
      </c>
      <c r="Q1594" s="225">
        <v>0</v>
      </c>
      <c r="R1594" s="225">
        <f>Q1594*H1594</f>
        <v>0</v>
      </c>
      <c r="S1594" s="225">
        <v>0</v>
      </c>
      <c r="T1594" s="226">
        <f>S1594*H1594</f>
        <v>0</v>
      </c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  <c r="AE1594" s="38"/>
      <c r="AR1594" s="227" t="s">
        <v>263</v>
      </c>
      <c r="AT1594" s="227" t="s">
        <v>138</v>
      </c>
      <c r="AU1594" s="227" t="s">
        <v>143</v>
      </c>
      <c r="AY1594" s="17" t="s">
        <v>135</v>
      </c>
      <c r="BE1594" s="228">
        <f>IF(N1594="základní",J1594,0)</f>
        <v>0</v>
      </c>
      <c r="BF1594" s="228">
        <f>IF(N1594="snížená",J1594,0)</f>
        <v>0</v>
      </c>
      <c r="BG1594" s="228">
        <f>IF(N1594="zákl. přenesená",J1594,0)</f>
        <v>0</v>
      </c>
      <c r="BH1594" s="228">
        <f>IF(N1594="sníž. přenesená",J1594,0)</f>
        <v>0</v>
      </c>
      <c r="BI1594" s="228">
        <f>IF(N1594="nulová",J1594,0)</f>
        <v>0</v>
      </c>
      <c r="BJ1594" s="17" t="s">
        <v>143</v>
      </c>
      <c r="BK1594" s="228">
        <f>ROUND(I1594*H1594,2)</f>
        <v>0</v>
      </c>
      <c r="BL1594" s="17" t="s">
        <v>263</v>
      </c>
      <c r="BM1594" s="227" t="s">
        <v>1568</v>
      </c>
    </row>
    <row r="1595" s="13" customFormat="1">
      <c r="A1595" s="13"/>
      <c r="B1595" s="229"/>
      <c r="C1595" s="230"/>
      <c r="D1595" s="231" t="s">
        <v>145</v>
      </c>
      <c r="E1595" s="232" t="s">
        <v>1</v>
      </c>
      <c r="F1595" s="233" t="s">
        <v>176</v>
      </c>
      <c r="G1595" s="230"/>
      <c r="H1595" s="232" t="s">
        <v>1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9" t="s">
        <v>145</v>
      </c>
      <c r="AU1595" s="239" t="s">
        <v>143</v>
      </c>
      <c r="AV1595" s="13" t="s">
        <v>81</v>
      </c>
      <c r="AW1595" s="13" t="s">
        <v>30</v>
      </c>
      <c r="AX1595" s="13" t="s">
        <v>73</v>
      </c>
      <c r="AY1595" s="239" t="s">
        <v>135</v>
      </c>
    </row>
    <row r="1596" s="14" customFormat="1">
      <c r="A1596" s="14"/>
      <c r="B1596" s="240"/>
      <c r="C1596" s="241"/>
      <c r="D1596" s="231" t="s">
        <v>145</v>
      </c>
      <c r="E1596" s="242" t="s">
        <v>1</v>
      </c>
      <c r="F1596" s="243" t="s">
        <v>177</v>
      </c>
      <c r="G1596" s="241"/>
      <c r="H1596" s="244">
        <v>4.29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145</v>
      </c>
      <c r="AU1596" s="250" t="s">
        <v>143</v>
      </c>
      <c r="AV1596" s="14" t="s">
        <v>143</v>
      </c>
      <c r="AW1596" s="14" t="s">
        <v>30</v>
      </c>
      <c r="AX1596" s="14" t="s">
        <v>81</v>
      </c>
      <c r="AY1596" s="250" t="s">
        <v>135</v>
      </c>
    </row>
    <row r="1597" s="2" customFormat="1" ht="16.5" customHeight="1">
      <c r="A1597" s="38"/>
      <c r="B1597" s="39"/>
      <c r="C1597" s="215" t="s">
        <v>1569</v>
      </c>
      <c r="D1597" s="215" t="s">
        <v>138</v>
      </c>
      <c r="E1597" s="216" t="s">
        <v>1570</v>
      </c>
      <c r="F1597" s="217" t="s">
        <v>1571</v>
      </c>
      <c r="G1597" s="218" t="s">
        <v>141</v>
      </c>
      <c r="H1597" s="219">
        <v>4.29</v>
      </c>
      <c r="I1597" s="220"/>
      <c r="J1597" s="221">
        <f>ROUND(I1597*H1597,2)</f>
        <v>0</v>
      </c>
      <c r="K1597" s="222"/>
      <c r="L1597" s="44"/>
      <c r="M1597" s="223" t="s">
        <v>1</v>
      </c>
      <c r="N1597" s="224" t="s">
        <v>39</v>
      </c>
      <c r="O1597" s="91"/>
      <c r="P1597" s="225">
        <f>O1597*H1597</f>
        <v>0</v>
      </c>
      <c r="Q1597" s="225">
        <v>0</v>
      </c>
      <c r="R1597" s="225">
        <f>Q1597*H1597</f>
        <v>0</v>
      </c>
      <c r="S1597" s="225">
        <v>0</v>
      </c>
      <c r="T1597" s="226">
        <f>S1597*H1597</f>
        <v>0</v>
      </c>
      <c r="U1597" s="38"/>
      <c r="V1597" s="38"/>
      <c r="W1597" s="38"/>
      <c r="X1597" s="38"/>
      <c r="Y1597" s="38"/>
      <c r="Z1597" s="38"/>
      <c r="AA1597" s="38"/>
      <c r="AB1597" s="38"/>
      <c r="AC1597" s="38"/>
      <c r="AD1597" s="38"/>
      <c r="AE1597" s="38"/>
      <c r="AR1597" s="227" t="s">
        <v>263</v>
      </c>
      <c r="AT1597" s="227" t="s">
        <v>138</v>
      </c>
      <c r="AU1597" s="227" t="s">
        <v>143</v>
      </c>
      <c r="AY1597" s="17" t="s">
        <v>135</v>
      </c>
      <c r="BE1597" s="228">
        <f>IF(N1597="základní",J1597,0)</f>
        <v>0</v>
      </c>
      <c r="BF1597" s="228">
        <f>IF(N1597="snížená",J1597,0)</f>
        <v>0</v>
      </c>
      <c r="BG1597" s="228">
        <f>IF(N1597="zákl. přenesená",J1597,0)</f>
        <v>0</v>
      </c>
      <c r="BH1597" s="228">
        <f>IF(N1597="sníž. přenesená",J1597,0)</f>
        <v>0</v>
      </c>
      <c r="BI1597" s="228">
        <f>IF(N1597="nulová",J1597,0)</f>
        <v>0</v>
      </c>
      <c r="BJ1597" s="17" t="s">
        <v>143</v>
      </c>
      <c r="BK1597" s="228">
        <f>ROUND(I1597*H1597,2)</f>
        <v>0</v>
      </c>
      <c r="BL1597" s="17" t="s">
        <v>263</v>
      </c>
      <c r="BM1597" s="227" t="s">
        <v>1572</v>
      </c>
    </row>
    <row r="1598" s="13" customFormat="1">
      <c r="A1598" s="13"/>
      <c r="B1598" s="229"/>
      <c r="C1598" s="230"/>
      <c r="D1598" s="231" t="s">
        <v>145</v>
      </c>
      <c r="E1598" s="232" t="s">
        <v>1</v>
      </c>
      <c r="F1598" s="233" t="s">
        <v>176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145</v>
      </c>
      <c r="AU1598" s="239" t="s">
        <v>143</v>
      </c>
      <c r="AV1598" s="13" t="s">
        <v>81</v>
      </c>
      <c r="AW1598" s="13" t="s">
        <v>30</v>
      </c>
      <c r="AX1598" s="13" t="s">
        <v>73</v>
      </c>
      <c r="AY1598" s="239" t="s">
        <v>135</v>
      </c>
    </row>
    <row r="1599" s="14" customFormat="1">
      <c r="A1599" s="14"/>
      <c r="B1599" s="240"/>
      <c r="C1599" s="241"/>
      <c r="D1599" s="231" t="s">
        <v>145</v>
      </c>
      <c r="E1599" s="242" t="s">
        <v>1</v>
      </c>
      <c r="F1599" s="243" t="s">
        <v>177</v>
      </c>
      <c r="G1599" s="241"/>
      <c r="H1599" s="244">
        <v>4.29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0" t="s">
        <v>145</v>
      </c>
      <c r="AU1599" s="250" t="s">
        <v>143</v>
      </c>
      <c r="AV1599" s="14" t="s">
        <v>143</v>
      </c>
      <c r="AW1599" s="14" t="s">
        <v>30</v>
      </c>
      <c r="AX1599" s="14" t="s">
        <v>81</v>
      </c>
      <c r="AY1599" s="250" t="s">
        <v>135</v>
      </c>
    </row>
    <row r="1600" s="2" customFormat="1" ht="24.15" customHeight="1">
      <c r="A1600" s="38"/>
      <c r="B1600" s="39"/>
      <c r="C1600" s="215" t="s">
        <v>1573</v>
      </c>
      <c r="D1600" s="215" t="s">
        <v>138</v>
      </c>
      <c r="E1600" s="216" t="s">
        <v>1574</v>
      </c>
      <c r="F1600" s="217" t="s">
        <v>1575</v>
      </c>
      <c r="G1600" s="218" t="s">
        <v>141</v>
      </c>
      <c r="H1600" s="219">
        <v>4.29</v>
      </c>
      <c r="I1600" s="220"/>
      <c r="J1600" s="221">
        <f>ROUND(I1600*H1600,2)</f>
        <v>0</v>
      </c>
      <c r="K1600" s="222"/>
      <c r="L1600" s="44"/>
      <c r="M1600" s="223" t="s">
        <v>1</v>
      </c>
      <c r="N1600" s="224" t="s">
        <v>39</v>
      </c>
      <c r="O1600" s="91"/>
      <c r="P1600" s="225">
        <f>O1600*H1600</f>
        <v>0</v>
      </c>
      <c r="Q1600" s="225">
        <v>0.00020000000000000001</v>
      </c>
      <c r="R1600" s="225">
        <f>Q1600*H1600</f>
        <v>0.00085800000000000004</v>
      </c>
      <c r="S1600" s="225">
        <v>0</v>
      </c>
      <c r="T1600" s="226">
        <f>S1600*H1600</f>
        <v>0</v>
      </c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  <c r="AE1600" s="38"/>
      <c r="AR1600" s="227" t="s">
        <v>263</v>
      </c>
      <c r="AT1600" s="227" t="s">
        <v>138</v>
      </c>
      <c r="AU1600" s="227" t="s">
        <v>143</v>
      </c>
      <c r="AY1600" s="17" t="s">
        <v>135</v>
      </c>
      <c r="BE1600" s="228">
        <f>IF(N1600="základní",J1600,0)</f>
        <v>0</v>
      </c>
      <c r="BF1600" s="228">
        <f>IF(N1600="snížená",J1600,0)</f>
        <v>0</v>
      </c>
      <c r="BG1600" s="228">
        <f>IF(N1600="zákl. přenesená",J1600,0)</f>
        <v>0</v>
      </c>
      <c r="BH1600" s="228">
        <f>IF(N1600="sníž. přenesená",J1600,0)</f>
        <v>0</v>
      </c>
      <c r="BI1600" s="228">
        <f>IF(N1600="nulová",J1600,0)</f>
        <v>0</v>
      </c>
      <c r="BJ1600" s="17" t="s">
        <v>143</v>
      </c>
      <c r="BK1600" s="228">
        <f>ROUND(I1600*H1600,2)</f>
        <v>0</v>
      </c>
      <c r="BL1600" s="17" t="s">
        <v>263</v>
      </c>
      <c r="BM1600" s="227" t="s">
        <v>1576</v>
      </c>
    </row>
    <row r="1601" s="13" customFormat="1">
      <c r="A1601" s="13"/>
      <c r="B1601" s="229"/>
      <c r="C1601" s="230"/>
      <c r="D1601" s="231" t="s">
        <v>145</v>
      </c>
      <c r="E1601" s="232" t="s">
        <v>1</v>
      </c>
      <c r="F1601" s="233" t="s">
        <v>176</v>
      </c>
      <c r="G1601" s="230"/>
      <c r="H1601" s="232" t="s">
        <v>1</v>
      </c>
      <c r="I1601" s="234"/>
      <c r="J1601" s="230"/>
      <c r="K1601" s="230"/>
      <c r="L1601" s="235"/>
      <c r="M1601" s="236"/>
      <c r="N1601" s="237"/>
      <c r="O1601" s="237"/>
      <c r="P1601" s="237"/>
      <c r="Q1601" s="237"/>
      <c r="R1601" s="237"/>
      <c r="S1601" s="237"/>
      <c r="T1601" s="238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39" t="s">
        <v>145</v>
      </c>
      <c r="AU1601" s="239" t="s">
        <v>143</v>
      </c>
      <c r="AV1601" s="13" t="s">
        <v>81</v>
      </c>
      <c r="AW1601" s="13" t="s">
        <v>30</v>
      </c>
      <c r="AX1601" s="13" t="s">
        <v>73</v>
      </c>
      <c r="AY1601" s="239" t="s">
        <v>135</v>
      </c>
    </row>
    <row r="1602" s="14" customFormat="1">
      <c r="A1602" s="14"/>
      <c r="B1602" s="240"/>
      <c r="C1602" s="241"/>
      <c r="D1602" s="231" t="s">
        <v>145</v>
      </c>
      <c r="E1602" s="242" t="s">
        <v>1</v>
      </c>
      <c r="F1602" s="243" t="s">
        <v>177</v>
      </c>
      <c r="G1602" s="241"/>
      <c r="H1602" s="244">
        <v>4.29</v>
      </c>
      <c r="I1602" s="245"/>
      <c r="J1602" s="241"/>
      <c r="K1602" s="241"/>
      <c r="L1602" s="246"/>
      <c r="M1602" s="247"/>
      <c r="N1602" s="248"/>
      <c r="O1602" s="248"/>
      <c r="P1602" s="248"/>
      <c r="Q1602" s="248"/>
      <c r="R1602" s="248"/>
      <c r="S1602" s="248"/>
      <c r="T1602" s="249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0" t="s">
        <v>145</v>
      </c>
      <c r="AU1602" s="250" t="s">
        <v>143</v>
      </c>
      <c r="AV1602" s="14" t="s">
        <v>143</v>
      </c>
      <c r="AW1602" s="14" t="s">
        <v>30</v>
      </c>
      <c r="AX1602" s="14" t="s">
        <v>81</v>
      </c>
      <c r="AY1602" s="250" t="s">
        <v>135</v>
      </c>
    </row>
    <row r="1603" s="2" customFormat="1" ht="24.15" customHeight="1">
      <c r="A1603" s="38"/>
      <c r="B1603" s="39"/>
      <c r="C1603" s="215" t="s">
        <v>1577</v>
      </c>
      <c r="D1603" s="215" t="s">
        <v>138</v>
      </c>
      <c r="E1603" s="216" t="s">
        <v>1578</v>
      </c>
      <c r="F1603" s="217" t="s">
        <v>1579</v>
      </c>
      <c r="G1603" s="218" t="s">
        <v>141</v>
      </c>
      <c r="H1603" s="219">
        <v>4.29</v>
      </c>
      <c r="I1603" s="220"/>
      <c r="J1603" s="221">
        <f>ROUND(I1603*H1603,2)</f>
        <v>0</v>
      </c>
      <c r="K1603" s="222"/>
      <c r="L1603" s="44"/>
      <c r="M1603" s="223" t="s">
        <v>1</v>
      </c>
      <c r="N1603" s="224" t="s">
        <v>39</v>
      </c>
      <c r="O1603" s="91"/>
      <c r="P1603" s="225">
        <f>O1603*H1603</f>
        <v>0</v>
      </c>
      <c r="Q1603" s="225">
        <v>0.0044999999999999997</v>
      </c>
      <c r="R1603" s="225">
        <f>Q1603*H1603</f>
        <v>0.019304999999999999</v>
      </c>
      <c r="S1603" s="225">
        <v>0</v>
      </c>
      <c r="T1603" s="226">
        <f>S1603*H1603</f>
        <v>0</v>
      </c>
      <c r="U1603" s="38"/>
      <c r="V1603" s="38"/>
      <c r="W1603" s="38"/>
      <c r="X1603" s="38"/>
      <c r="Y1603" s="38"/>
      <c r="Z1603" s="38"/>
      <c r="AA1603" s="38"/>
      <c r="AB1603" s="38"/>
      <c r="AC1603" s="38"/>
      <c r="AD1603" s="38"/>
      <c r="AE1603" s="38"/>
      <c r="AR1603" s="227" t="s">
        <v>263</v>
      </c>
      <c r="AT1603" s="227" t="s">
        <v>138</v>
      </c>
      <c r="AU1603" s="227" t="s">
        <v>143</v>
      </c>
      <c r="AY1603" s="17" t="s">
        <v>135</v>
      </c>
      <c r="BE1603" s="228">
        <f>IF(N1603="základní",J1603,0)</f>
        <v>0</v>
      </c>
      <c r="BF1603" s="228">
        <f>IF(N1603="snížená",J1603,0)</f>
        <v>0</v>
      </c>
      <c r="BG1603" s="228">
        <f>IF(N1603="zákl. přenesená",J1603,0)</f>
        <v>0</v>
      </c>
      <c r="BH1603" s="228">
        <f>IF(N1603="sníž. přenesená",J1603,0)</f>
        <v>0</v>
      </c>
      <c r="BI1603" s="228">
        <f>IF(N1603="nulová",J1603,0)</f>
        <v>0</v>
      </c>
      <c r="BJ1603" s="17" t="s">
        <v>143</v>
      </c>
      <c r="BK1603" s="228">
        <f>ROUND(I1603*H1603,2)</f>
        <v>0</v>
      </c>
      <c r="BL1603" s="17" t="s">
        <v>263</v>
      </c>
      <c r="BM1603" s="227" t="s">
        <v>1580</v>
      </c>
    </row>
    <row r="1604" s="13" customFormat="1">
      <c r="A1604" s="13"/>
      <c r="B1604" s="229"/>
      <c r="C1604" s="230"/>
      <c r="D1604" s="231" t="s">
        <v>145</v>
      </c>
      <c r="E1604" s="232" t="s">
        <v>1</v>
      </c>
      <c r="F1604" s="233" t="s">
        <v>176</v>
      </c>
      <c r="G1604" s="230"/>
      <c r="H1604" s="232" t="s">
        <v>1</v>
      </c>
      <c r="I1604" s="234"/>
      <c r="J1604" s="230"/>
      <c r="K1604" s="230"/>
      <c r="L1604" s="235"/>
      <c r="M1604" s="236"/>
      <c r="N1604" s="237"/>
      <c r="O1604" s="237"/>
      <c r="P1604" s="237"/>
      <c r="Q1604" s="237"/>
      <c r="R1604" s="237"/>
      <c r="S1604" s="237"/>
      <c r="T1604" s="23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39" t="s">
        <v>145</v>
      </c>
      <c r="AU1604" s="239" t="s">
        <v>143</v>
      </c>
      <c r="AV1604" s="13" t="s">
        <v>81</v>
      </c>
      <c r="AW1604" s="13" t="s">
        <v>30</v>
      </c>
      <c r="AX1604" s="13" t="s">
        <v>73</v>
      </c>
      <c r="AY1604" s="239" t="s">
        <v>135</v>
      </c>
    </row>
    <row r="1605" s="14" customFormat="1">
      <c r="A1605" s="14"/>
      <c r="B1605" s="240"/>
      <c r="C1605" s="241"/>
      <c r="D1605" s="231" t="s">
        <v>145</v>
      </c>
      <c r="E1605" s="242" t="s">
        <v>1</v>
      </c>
      <c r="F1605" s="243" t="s">
        <v>177</v>
      </c>
      <c r="G1605" s="241"/>
      <c r="H1605" s="244">
        <v>4.29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145</v>
      </c>
      <c r="AU1605" s="250" t="s">
        <v>143</v>
      </c>
      <c r="AV1605" s="14" t="s">
        <v>143</v>
      </c>
      <c r="AW1605" s="14" t="s">
        <v>30</v>
      </c>
      <c r="AX1605" s="14" t="s">
        <v>81</v>
      </c>
      <c r="AY1605" s="250" t="s">
        <v>135</v>
      </c>
    </row>
    <row r="1606" s="2" customFormat="1" ht="24.15" customHeight="1">
      <c r="A1606" s="38"/>
      <c r="B1606" s="39"/>
      <c r="C1606" s="215" t="s">
        <v>1581</v>
      </c>
      <c r="D1606" s="215" t="s">
        <v>138</v>
      </c>
      <c r="E1606" s="216" t="s">
        <v>1582</v>
      </c>
      <c r="F1606" s="217" t="s">
        <v>1583</v>
      </c>
      <c r="G1606" s="218" t="s">
        <v>141</v>
      </c>
      <c r="H1606" s="219">
        <v>4.29</v>
      </c>
      <c r="I1606" s="220"/>
      <c r="J1606" s="221">
        <f>ROUND(I1606*H1606,2)</f>
        <v>0</v>
      </c>
      <c r="K1606" s="222"/>
      <c r="L1606" s="44"/>
      <c r="M1606" s="223" t="s">
        <v>1</v>
      </c>
      <c r="N1606" s="224" t="s">
        <v>39</v>
      </c>
      <c r="O1606" s="91"/>
      <c r="P1606" s="225">
        <f>O1606*H1606</f>
        <v>0</v>
      </c>
      <c r="Q1606" s="225">
        <v>0</v>
      </c>
      <c r="R1606" s="225">
        <f>Q1606*H1606</f>
        <v>0</v>
      </c>
      <c r="S1606" s="225">
        <v>0.0025000000000000001</v>
      </c>
      <c r="T1606" s="226">
        <f>S1606*H1606</f>
        <v>0.010725</v>
      </c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  <c r="AE1606" s="38"/>
      <c r="AR1606" s="227" t="s">
        <v>263</v>
      </c>
      <c r="AT1606" s="227" t="s">
        <v>138</v>
      </c>
      <c r="AU1606" s="227" t="s">
        <v>143</v>
      </c>
      <c r="AY1606" s="17" t="s">
        <v>135</v>
      </c>
      <c r="BE1606" s="228">
        <f>IF(N1606="základní",J1606,0)</f>
        <v>0</v>
      </c>
      <c r="BF1606" s="228">
        <f>IF(N1606="snížená",J1606,0)</f>
        <v>0</v>
      </c>
      <c r="BG1606" s="228">
        <f>IF(N1606="zákl. přenesená",J1606,0)</f>
        <v>0</v>
      </c>
      <c r="BH1606" s="228">
        <f>IF(N1606="sníž. přenesená",J1606,0)</f>
        <v>0</v>
      </c>
      <c r="BI1606" s="228">
        <f>IF(N1606="nulová",J1606,0)</f>
        <v>0</v>
      </c>
      <c r="BJ1606" s="17" t="s">
        <v>143</v>
      </c>
      <c r="BK1606" s="228">
        <f>ROUND(I1606*H1606,2)</f>
        <v>0</v>
      </c>
      <c r="BL1606" s="17" t="s">
        <v>263</v>
      </c>
      <c r="BM1606" s="227" t="s">
        <v>1584</v>
      </c>
    </row>
    <row r="1607" s="13" customFormat="1">
      <c r="A1607" s="13"/>
      <c r="B1607" s="229"/>
      <c r="C1607" s="230"/>
      <c r="D1607" s="231" t="s">
        <v>145</v>
      </c>
      <c r="E1607" s="232" t="s">
        <v>1</v>
      </c>
      <c r="F1607" s="233" t="s">
        <v>176</v>
      </c>
      <c r="G1607" s="230"/>
      <c r="H1607" s="232" t="s">
        <v>1</v>
      </c>
      <c r="I1607" s="234"/>
      <c r="J1607" s="230"/>
      <c r="K1607" s="230"/>
      <c r="L1607" s="235"/>
      <c r="M1607" s="236"/>
      <c r="N1607" s="237"/>
      <c r="O1607" s="237"/>
      <c r="P1607" s="237"/>
      <c r="Q1607" s="237"/>
      <c r="R1607" s="237"/>
      <c r="S1607" s="237"/>
      <c r="T1607" s="23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39" t="s">
        <v>145</v>
      </c>
      <c r="AU1607" s="239" t="s">
        <v>143</v>
      </c>
      <c r="AV1607" s="13" t="s">
        <v>81</v>
      </c>
      <c r="AW1607" s="13" t="s">
        <v>30</v>
      </c>
      <c r="AX1607" s="13" t="s">
        <v>73</v>
      </c>
      <c r="AY1607" s="239" t="s">
        <v>135</v>
      </c>
    </row>
    <row r="1608" s="14" customFormat="1">
      <c r="A1608" s="14"/>
      <c r="B1608" s="240"/>
      <c r="C1608" s="241"/>
      <c r="D1608" s="231" t="s">
        <v>145</v>
      </c>
      <c r="E1608" s="242" t="s">
        <v>1</v>
      </c>
      <c r="F1608" s="243" t="s">
        <v>177</v>
      </c>
      <c r="G1608" s="241"/>
      <c r="H1608" s="244">
        <v>4.29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0" t="s">
        <v>145</v>
      </c>
      <c r="AU1608" s="250" t="s">
        <v>143</v>
      </c>
      <c r="AV1608" s="14" t="s">
        <v>143</v>
      </c>
      <c r="AW1608" s="14" t="s">
        <v>30</v>
      </c>
      <c r="AX1608" s="14" t="s">
        <v>81</v>
      </c>
      <c r="AY1608" s="250" t="s">
        <v>135</v>
      </c>
    </row>
    <row r="1609" s="2" customFormat="1" ht="24.15" customHeight="1">
      <c r="A1609" s="38"/>
      <c r="B1609" s="39"/>
      <c r="C1609" s="215" t="s">
        <v>1585</v>
      </c>
      <c r="D1609" s="215" t="s">
        <v>138</v>
      </c>
      <c r="E1609" s="216" t="s">
        <v>1582</v>
      </c>
      <c r="F1609" s="217" t="s">
        <v>1583</v>
      </c>
      <c r="G1609" s="218" t="s">
        <v>141</v>
      </c>
      <c r="H1609" s="219">
        <v>69.790999999999997</v>
      </c>
      <c r="I1609" s="220"/>
      <c r="J1609" s="221">
        <f>ROUND(I1609*H1609,2)</f>
        <v>0</v>
      </c>
      <c r="K1609" s="222"/>
      <c r="L1609" s="44"/>
      <c r="M1609" s="223" t="s">
        <v>1</v>
      </c>
      <c r="N1609" s="224" t="s">
        <v>39</v>
      </c>
      <c r="O1609" s="91"/>
      <c r="P1609" s="225">
        <f>O1609*H1609</f>
        <v>0</v>
      </c>
      <c r="Q1609" s="225">
        <v>0</v>
      </c>
      <c r="R1609" s="225">
        <f>Q1609*H1609</f>
        <v>0</v>
      </c>
      <c r="S1609" s="225">
        <v>0.0025000000000000001</v>
      </c>
      <c r="T1609" s="226">
        <f>S1609*H1609</f>
        <v>0.17447750000000001</v>
      </c>
      <c r="U1609" s="38"/>
      <c r="V1609" s="38"/>
      <c r="W1609" s="38"/>
      <c r="X1609" s="38"/>
      <c r="Y1609" s="38"/>
      <c r="Z1609" s="38"/>
      <c r="AA1609" s="38"/>
      <c r="AB1609" s="38"/>
      <c r="AC1609" s="38"/>
      <c r="AD1609" s="38"/>
      <c r="AE1609" s="38"/>
      <c r="AR1609" s="227" t="s">
        <v>263</v>
      </c>
      <c r="AT1609" s="227" t="s">
        <v>138</v>
      </c>
      <c r="AU1609" s="227" t="s">
        <v>143</v>
      </c>
      <c r="AY1609" s="17" t="s">
        <v>135</v>
      </c>
      <c r="BE1609" s="228">
        <f>IF(N1609="základní",J1609,0)</f>
        <v>0</v>
      </c>
      <c r="BF1609" s="228">
        <f>IF(N1609="snížená",J1609,0)</f>
        <v>0</v>
      </c>
      <c r="BG1609" s="228">
        <f>IF(N1609="zákl. přenesená",J1609,0)</f>
        <v>0</v>
      </c>
      <c r="BH1609" s="228">
        <f>IF(N1609="sníž. přenesená",J1609,0)</f>
        <v>0</v>
      </c>
      <c r="BI1609" s="228">
        <f>IF(N1609="nulová",J1609,0)</f>
        <v>0</v>
      </c>
      <c r="BJ1609" s="17" t="s">
        <v>143</v>
      </c>
      <c r="BK1609" s="228">
        <f>ROUND(I1609*H1609,2)</f>
        <v>0</v>
      </c>
      <c r="BL1609" s="17" t="s">
        <v>263</v>
      </c>
      <c r="BM1609" s="227" t="s">
        <v>1586</v>
      </c>
    </row>
    <row r="1610" s="13" customFormat="1">
      <c r="A1610" s="13"/>
      <c r="B1610" s="229"/>
      <c r="C1610" s="230"/>
      <c r="D1610" s="231" t="s">
        <v>145</v>
      </c>
      <c r="E1610" s="232" t="s">
        <v>1</v>
      </c>
      <c r="F1610" s="233" t="s">
        <v>909</v>
      </c>
      <c r="G1610" s="230"/>
      <c r="H1610" s="232" t="s">
        <v>1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145</v>
      </c>
      <c r="AU1610" s="239" t="s">
        <v>143</v>
      </c>
      <c r="AV1610" s="13" t="s">
        <v>81</v>
      </c>
      <c r="AW1610" s="13" t="s">
        <v>30</v>
      </c>
      <c r="AX1610" s="13" t="s">
        <v>73</v>
      </c>
      <c r="AY1610" s="239" t="s">
        <v>135</v>
      </c>
    </row>
    <row r="1611" s="14" customFormat="1">
      <c r="A1611" s="14"/>
      <c r="B1611" s="240"/>
      <c r="C1611" s="241"/>
      <c r="D1611" s="231" t="s">
        <v>145</v>
      </c>
      <c r="E1611" s="242" t="s">
        <v>1</v>
      </c>
      <c r="F1611" s="243" t="s">
        <v>1587</v>
      </c>
      <c r="G1611" s="241"/>
      <c r="H1611" s="244">
        <v>14.574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145</v>
      </c>
      <c r="AU1611" s="250" t="s">
        <v>143</v>
      </c>
      <c r="AV1611" s="14" t="s">
        <v>143</v>
      </c>
      <c r="AW1611" s="14" t="s">
        <v>30</v>
      </c>
      <c r="AX1611" s="14" t="s">
        <v>73</v>
      </c>
      <c r="AY1611" s="250" t="s">
        <v>135</v>
      </c>
    </row>
    <row r="1612" s="13" customFormat="1">
      <c r="A1612" s="13"/>
      <c r="B1612" s="229"/>
      <c r="C1612" s="230"/>
      <c r="D1612" s="231" t="s">
        <v>145</v>
      </c>
      <c r="E1612" s="232" t="s">
        <v>1</v>
      </c>
      <c r="F1612" s="233" t="s">
        <v>915</v>
      </c>
      <c r="G1612" s="230"/>
      <c r="H1612" s="232" t="s">
        <v>1</v>
      </c>
      <c r="I1612" s="234"/>
      <c r="J1612" s="230"/>
      <c r="K1612" s="230"/>
      <c r="L1612" s="235"/>
      <c r="M1612" s="236"/>
      <c r="N1612" s="237"/>
      <c r="O1612" s="237"/>
      <c r="P1612" s="237"/>
      <c r="Q1612" s="237"/>
      <c r="R1612" s="237"/>
      <c r="S1612" s="237"/>
      <c r="T1612" s="23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9" t="s">
        <v>145</v>
      </c>
      <c r="AU1612" s="239" t="s">
        <v>143</v>
      </c>
      <c r="AV1612" s="13" t="s">
        <v>81</v>
      </c>
      <c r="AW1612" s="13" t="s">
        <v>30</v>
      </c>
      <c r="AX1612" s="13" t="s">
        <v>73</v>
      </c>
      <c r="AY1612" s="239" t="s">
        <v>135</v>
      </c>
    </row>
    <row r="1613" s="14" customFormat="1">
      <c r="A1613" s="14"/>
      <c r="B1613" s="240"/>
      <c r="C1613" s="241"/>
      <c r="D1613" s="231" t="s">
        <v>145</v>
      </c>
      <c r="E1613" s="242" t="s">
        <v>1</v>
      </c>
      <c r="F1613" s="243" t="s">
        <v>1588</v>
      </c>
      <c r="G1613" s="241"/>
      <c r="H1613" s="244">
        <v>17.867000000000001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0" t="s">
        <v>145</v>
      </c>
      <c r="AU1613" s="250" t="s">
        <v>143</v>
      </c>
      <c r="AV1613" s="14" t="s">
        <v>143</v>
      </c>
      <c r="AW1613" s="14" t="s">
        <v>30</v>
      </c>
      <c r="AX1613" s="14" t="s">
        <v>73</v>
      </c>
      <c r="AY1613" s="250" t="s">
        <v>135</v>
      </c>
    </row>
    <row r="1614" s="13" customFormat="1">
      <c r="A1614" s="13"/>
      <c r="B1614" s="229"/>
      <c r="C1614" s="230"/>
      <c r="D1614" s="231" t="s">
        <v>145</v>
      </c>
      <c r="E1614" s="232" t="s">
        <v>1</v>
      </c>
      <c r="F1614" s="233" t="s">
        <v>174</v>
      </c>
      <c r="G1614" s="230"/>
      <c r="H1614" s="232" t="s">
        <v>1</v>
      </c>
      <c r="I1614" s="234"/>
      <c r="J1614" s="230"/>
      <c r="K1614" s="230"/>
      <c r="L1614" s="235"/>
      <c r="M1614" s="236"/>
      <c r="N1614" s="237"/>
      <c r="O1614" s="237"/>
      <c r="P1614" s="237"/>
      <c r="Q1614" s="237"/>
      <c r="R1614" s="237"/>
      <c r="S1614" s="237"/>
      <c r="T1614" s="238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39" t="s">
        <v>145</v>
      </c>
      <c r="AU1614" s="239" t="s">
        <v>143</v>
      </c>
      <c r="AV1614" s="13" t="s">
        <v>81</v>
      </c>
      <c r="AW1614" s="13" t="s">
        <v>30</v>
      </c>
      <c r="AX1614" s="13" t="s">
        <v>73</v>
      </c>
      <c r="AY1614" s="239" t="s">
        <v>135</v>
      </c>
    </row>
    <row r="1615" s="14" customFormat="1">
      <c r="A1615" s="14"/>
      <c r="B1615" s="240"/>
      <c r="C1615" s="241"/>
      <c r="D1615" s="231" t="s">
        <v>145</v>
      </c>
      <c r="E1615" s="242" t="s">
        <v>1</v>
      </c>
      <c r="F1615" s="243" t="s">
        <v>1589</v>
      </c>
      <c r="G1615" s="241"/>
      <c r="H1615" s="244">
        <v>14.810000000000001</v>
      </c>
      <c r="I1615" s="245"/>
      <c r="J1615" s="241"/>
      <c r="K1615" s="241"/>
      <c r="L1615" s="246"/>
      <c r="M1615" s="247"/>
      <c r="N1615" s="248"/>
      <c r="O1615" s="248"/>
      <c r="P1615" s="248"/>
      <c r="Q1615" s="248"/>
      <c r="R1615" s="248"/>
      <c r="S1615" s="248"/>
      <c r="T1615" s="24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0" t="s">
        <v>145</v>
      </c>
      <c r="AU1615" s="250" t="s">
        <v>143</v>
      </c>
      <c r="AV1615" s="14" t="s">
        <v>143</v>
      </c>
      <c r="AW1615" s="14" t="s">
        <v>30</v>
      </c>
      <c r="AX1615" s="14" t="s">
        <v>73</v>
      </c>
      <c r="AY1615" s="250" t="s">
        <v>135</v>
      </c>
    </row>
    <row r="1616" s="13" customFormat="1">
      <c r="A1616" s="13"/>
      <c r="B1616" s="229"/>
      <c r="C1616" s="230"/>
      <c r="D1616" s="231" t="s">
        <v>145</v>
      </c>
      <c r="E1616" s="232" t="s">
        <v>1</v>
      </c>
      <c r="F1616" s="233" t="s">
        <v>186</v>
      </c>
      <c r="G1616" s="230"/>
      <c r="H1616" s="232" t="s">
        <v>1</v>
      </c>
      <c r="I1616" s="234"/>
      <c r="J1616" s="230"/>
      <c r="K1616" s="230"/>
      <c r="L1616" s="235"/>
      <c r="M1616" s="236"/>
      <c r="N1616" s="237"/>
      <c r="O1616" s="237"/>
      <c r="P1616" s="237"/>
      <c r="Q1616" s="237"/>
      <c r="R1616" s="237"/>
      <c r="S1616" s="237"/>
      <c r="T1616" s="238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39" t="s">
        <v>145</v>
      </c>
      <c r="AU1616" s="239" t="s">
        <v>143</v>
      </c>
      <c r="AV1616" s="13" t="s">
        <v>81</v>
      </c>
      <c r="AW1616" s="13" t="s">
        <v>30</v>
      </c>
      <c r="AX1616" s="13" t="s">
        <v>73</v>
      </c>
      <c r="AY1616" s="239" t="s">
        <v>135</v>
      </c>
    </row>
    <row r="1617" s="14" customFormat="1">
      <c r="A1617" s="14"/>
      <c r="B1617" s="240"/>
      <c r="C1617" s="241"/>
      <c r="D1617" s="231" t="s">
        <v>145</v>
      </c>
      <c r="E1617" s="242" t="s">
        <v>1</v>
      </c>
      <c r="F1617" s="243" t="s">
        <v>1590</v>
      </c>
      <c r="G1617" s="241"/>
      <c r="H1617" s="244">
        <v>22.539999999999999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0" t="s">
        <v>145</v>
      </c>
      <c r="AU1617" s="250" t="s">
        <v>143</v>
      </c>
      <c r="AV1617" s="14" t="s">
        <v>143</v>
      </c>
      <c r="AW1617" s="14" t="s">
        <v>30</v>
      </c>
      <c r="AX1617" s="14" t="s">
        <v>73</v>
      </c>
      <c r="AY1617" s="250" t="s">
        <v>135</v>
      </c>
    </row>
    <row r="1618" s="15" customFormat="1">
      <c r="A1618" s="15"/>
      <c r="B1618" s="251"/>
      <c r="C1618" s="252"/>
      <c r="D1618" s="231" t="s">
        <v>145</v>
      </c>
      <c r="E1618" s="253" t="s">
        <v>1</v>
      </c>
      <c r="F1618" s="254" t="s">
        <v>153</v>
      </c>
      <c r="G1618" s="252"/>
      <c r="H1618" s="255">
        <v>69.790999999999997</v>
      </c>
      <c r="I1618" s="256"/>
      <c r="J1618" s="252"/>
      <c r="K1618" s="252"/>
      <c r="L1618" s="257"/>
      <c r="M1618" s="258"/>
      <c r="N1618" s="259"/>
      <c r="O1618" s="259"/>
      <c r="P1618" s="259"/>
      <c r="Q1618" s="259"/>
      <c r="R1618" s="259"/>
      <c r="S1618" s="259"/>
      <c r="T1618" s="260"/>
      <c r="U1618" s="15"/>
      <c r="V1618" s="15"/>
      <c r="W1618" s="15"/>
      <c r="X1618" s="15"/>
      <c r="Y1618" s="15"/>
      <c r="Z1618" s="15"/>
      <c r="AA1618" s="15"/>
      <c r="AB1618" s="15"/>
      <c r="AC1618" s="15"/>
      <c r="AD1618" s="15"/>
      <c r="AE1618" s="15"/>
      <c r="AT1618" s="261" t="s">
        <v>145</v>
      </c>
      <c r="AU1618" s="261" t="s">
        <v>143</v>
      </c>
      <c r="AV1618" s="15" t="s">
        <v>142</v>
      </c>
      <c r="AW1618" s="15" t="s">
        <v>30</v>
      </c>
      <c r="AX1618" s="15" t="s">
        <v>81</v>
      </c>
      <c r="AY1618" s="261" t="s">
        <v>135</v>
      </c>
    </row>
    <row r="1619" s="2" customFormat="1" ht="16.5" customHeight="1">
      <c r="A1619" s="38"/>
      <c r="B1619" s="39"/>
      <c r="C1619" s="215" t="s">
        <v>1591</v>
      </c>
      <c r="D1619" s="215" t="s">
        <v>138</v>
      </c>
      <c r="E1619" s="216" t="s">
        <v>1592</v>
      </c>
      <c r="F1619" s="217" t="s">
        <v>1593</v>
      </c>
      <c r="G1619" s="218" t="s">
        <v>141</v>
      </c>
      <c r="H1619" s="219">
        <v>4.29</v>
      </c>
      <c r="I1619" s="220"/>
      <c r="J1619" s="221">
        <f>ROUND(I1619*H1619,2)</f>
        <v>0</v>
      </c>
      <c r="K1619" s="222"/>
      <c r="L1619" s="44"/>
      <c r="M1619" s="223" t="s">
        <v>1</v>
      </c>
      <c r="N1619" s="224" t="s">
        <v>39</v>
      </c>
      <c r="O1619" s="91"/>
      <c r="P1619" s="225">
        <f>O1619*H1619</f>
        <v>0</v>
      </c>
      <c r="Q1619" s="225">
        <v>0.00029999999999999997</v>
      </c>
      <c r="R1619" s="225">
        <f>Q1619*H1619</f>
        <v>0.001287</v>
      </c>
      <c r="S1619" s="225">
        <v>0</v>
      </c>
      <c r="T1619" s="226">
        <f>S1619*H1619</f>
        <v>0</v>
      </c>
      <c r="U1619" s="38"/>
      <c r="V1619" s="38"/>
      <c r="W1619" s="38"/>
      <c r="X1619" s="38"/>
      <c r="Y1619" s="38"/>
      <c r="Z1619" s="38"/>
      <c r="AA1619" s="38"/>
      <c r="AB1619" s="38"/>
      <c r="AC1619" s="38"/>
      <c r="AD1619" s="38"/>
      <c r="AE1619" s="38"/>
      <c r="AR1619" s="227" t="s">
        <v>263</v>
      </c>
      <c r="AT1619" s="227" t="s">
        <v>138</v>
      </c>
      <c r="AU1619" s="227" t="s">
        <v>143</v>
      </c>
      <c r="AY1619" s="17" t="s">
        <v>135</v>
      </c>
      <c r="BE1619" s="228">
        <f>IF(N1619="základní",J1619,0)</f>
        <v>0</v>
      </c>
      <c r="BF1619" s="228">
        <f>IF(N1619="snížená",J1619,0)</f>
        <v>0</v>
      </c>
      <c r="BG1619" s="228">
        <f>IF(N1619="zákl. přenesená",J1619,0)</f>
        <v>0</v>
      </c>
      <c r="BH1619" s="228">
        <f>IF(N1619="sníž. přenesená",J1619,0)</f>
        <v>0</v>
      </c>
      <c r="BI1619" s="228">
        <f>IF(N1619="nulová",J1619,0)</f>
        <v>0</v>
      </c>
      <c r="BJ1619" s="17" t="s">
        <v>143</v>
      </c>
      <c r="BK1619" s="228">
        <f>ROUND(I1619*H1619,2)</f>
        <v>0</v>
      </c>
      <c r="BL1619" s="17" t="s">
        <v>263</v>
      </c>
      <c r="BM1619" s="227" t="s">
        <v>1594</v>
      </c>
    </row>
    <row r="1620" s="13" customFormat="1">
      <c r="A1620" s="13"/>
      <c r="B1620" s="229"/>
      <c r="C1620" s="230"/>
      <c r="D1620" s="231" t="s">
        <v>145</v>
      </c>
      <c r="E1620" s="232" t="s">
        <v>1</v>
      </c>
      <c r="F1620" s="233" t="s">
        <v>176</v>
      </c>
      <c r="G1620" s="230"/>
      <c r="H1620" s="232" t="s">
        <v>1</v>
      </c>
      <c r="I1620" s="234"/>
      <c r="J1620" s="230"/>
      <c r="K1620" s="230"/>
      <c r="L1620" s="235"/>
      <c r="M1620" s="236"/>
      <c r="N1620" s="237"/>
      <c r="O1620" s="237"/>
      <c r="P1620" s="237"/>
      <c r="Q1620" s="237"/>
      <c r="R1620" s="237"/>
      <c r="S1620" s="237"/>
      <c r="T1620" s="23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39" t="s">
        <v>145</v>
      </c>
      <c r="AU1620" s="239" t="s">
        <v>143</v>
      </c>
      <c r="AV1620" s="13" t="s">
        <v>81</v>
      </c>
      <c r="AW1620" s="13" t="s">
        <v>30</v>
      </c>
      <c r="AX1620" s="13" t="s">
        <v>73</v>
      </c>
      <c r="AY1620" s="239" t="s">
        <v>135</v>
      </c>
    </row>
    <row r="1621" s="14" customFormat="1">
      <c r="A1621" s="14"/>
      <c r="B1621" s="240"/>
      <c r="C1621" s="241"/>
      <c r="D1621" s="231" t="s">
        <v>145</v>
      </c>
      <c r="E1621" s="242" t="s">
        <v>1</v>
      </c>
      <c r="F1621" s="243" t="s">
        <v>177</v>
      </c>
      <c r="G1621" s="241"/>
      <c r="H1621" s="244">
        <v>4.29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0" t="s">
        <v>145</v>
      </c>
      <c r="AU1621" s="250" t="s">
        <v>143</v>
      </c>
      <c r="AV1621" s="14" t="s">
        <v>143</v>
      </c>
      <c r="AW1621" s="14" t="s">
        <v>30</v>
      </c>
      <c r="AX1621" s="14" t="s">
        <v>81</v>
      </c>
      <c r="AY1621" s="250" t="s">
        <v>135</v>
      </c>
    </row>
    <row r="1622" s="2" customFormat="1" ht="55.5" customHeight="1">
      <c r="A1622" s="38"/>
      <c r="B1622" s="39"/>
      <c r="C1622" s="262" t="s">
        <v>1595</v>
      </c>
      <c r="D1622" s="262" t="s">
        <v>413</v>
      </c>
      <c r="E1622" s="263" t="s">
        <v>1596</v>
      </c>
      <c r="F1622" s="264" t="s">
        <v>1597</v>
      </c>
      <c r="G1622" s="265" t="s">
        <v>141</v>
      </c>
      <c r="H1622" s="266">
        <v>5.1479999999999997</v>
      </c>
      <c r="I1622" s="267"/>
      <c r="J1622" s="268">
        <f>ROUND(I1622*H1622,2)</f>
        <v>0</v>
      </c>
      <c r="K1622" s="269"/>
      <c r="L1622" s="270"/>
      <c r="M1622" s="271" t="s">
        <v>1</v>
      </c>
      <c r="N1622" s="272" t="s">
        <v>39</v>
      </c>
      <c r="O1622" s="91"/>
      <c r="P1622" s="225">
        <f>O1622*H1622</f>
        <v>0</v>
      </c>
      <c r="Q1622" s="225">
        <v>0.0025000000000000001</v>
      </c>
      <c r="R1622" s="225">
        <f>Q1622*H1622</f>
        <v>0.01287</v>
      </c>
      <c r="S1622" s="225">
        <v>0</v>
      </c>
      <c r="T1622" s="226">
        <f>S1622*H1622</f>
        <v>0</v>
      </c>
      <c r="U1622" s="38"/>
      <c r="V1622" s="38"/>
      <c r="W1622" s="38"/>
      <c r="X1622" s="38"/>
      <c r="Y1622" s="38"/>
      <c r="Z1622" s="38"/>
      <c r="AA1622" s="38"/>
      <c r="AB1622" s="38"/>
      <c r="AC1622" s="38"/>
      <c r="AD1622" s="38"/>
      <c r="AE1622" s="38"/>
      <c r="AR1622" s="227" t="s">
        <v>347</v>
      </c>
      <c r="AT1622" s="227" t="s">
        <v>413</v>
      </c>
      <c r="AU1622" s="227" t="s">
        <v>143</v>
      </c>
      <c r="AY1622" s="17" t="s">
        <v>135</v>
      </c>
      <c r="BE1622" s="228">
        <f>IF(N1622="základní",J1622,0)</f>
        <v>0</v>
      </c>
      <c r="BF1622" s="228">
        <f>IF(N1622="snížená",J1622,0)</f>
        <v>0</v>
      </c>
      <c r="BG1622" s="228">
        <f>IF(N1622="zákl. přenesená",J1622,0)</f>
        <v>0</v>
      </c>
      <c r="BH1622" s="228">
        <f>IF(N1622="sníž. přenesená",J1622,0)</f>
        <v>0</v>
      </c>
      <c r="BI1622" s="228">
        <f>IF(N1622="nulová",J1622,0)</f>
        <v>0</v>
      </c>
      <c r="BJ1622" s="17" t="s">
        <v>143</v>
      </c>
      <c r="BK1622" s="228">
        <f>ROUND(I1622*H1622,2)</f>
        <v>0</v>
      </c>
      <c r="BL1622" s="17" t="s">
        <v>263</v>
      </c>
      <c r="BM1622" s="227" t="s">
        <v>1598</v>
      </c>
    </row>
    <row r="1623" s="14" customFormat="1">
      <c r="A1623" s="14"/>
      <c r="B1623" s="240"/>
      <c r="C1623" s="241"/>
      <c r="D1623" s="231" t="s">
        <v>145</v>
      </c>
      <c r="E1623" s="242" t="s">
        <v>1</v>
      </c>
      <c r="F1623" s="243" t="s">
        <v>1599</v>
      </c>
      <c r="G1623" s="241"/>
      <c r="H1623" s="244">
        <v>4.29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0" t="s">
        <v>145</v>
      </c>
      <c r="AU1623" s="250" t="s">
        <v>143</v>
      </c>
      <c r="AV1623" s="14" t="s">
        <v>143</v>
      </c>
      <c r="AW1623" s="14" t="s">
        <v>30</v>
      </c>
      <c r="AX1623" s="14" t="s">
        <v>81</v>
      </c>
      <c r="AY1623" s="250" t="s">
        <v>135</v>
      </c>
    </row>
    <row r="1624" s="14" customFormat="1">
      <c r="A1624" s="14"/>
      <c r="B1624" s="240"/>
      <c r="C1624" s="241"/>
      <c r="D1624" s="231" t="s">
        <v>145</v>
      </c>
      <c r="E1624" s="241"/>
      <c r="F1624" s="243" t="s">
        <v>1600</v>
      </c>
      <c r="G1624" s="241"/>
      <c r="H1624" s="244">
        <v>5.1479999999999997</v>
      </c>
      <c r="I1624" s="245"/>
      <c r="J1624" s="241"/>
      <c r="K1624" s="241"/>
      <c r="L1624" s="246"/>
      <c r="M1624" s="247"/>
      <c r="N1624" s="248"/>
      <c r="O1624" s="248"/>
      <c r="P1624" s="248"/>
      <c r="Q1624" s="248"/>
      <c r="R1624" s="248"/>
      <c r="S1624" s="248"/>
      <c r="T1624" s="249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0" t="s">
        <v>145</v>
      </c>
      <c r="AU1624" s="250" t="s">
        <v>143</v>
      </c>
      <c r="AV1624" s="14" t="s">
        <v>143</v>
      </c>
      <c r="AW1624" s="14" t="s">
        <v>4</v>
      </c>
      <c r="AX1624" s="14" t="s">
        <v>81</v>
      </c>
      <c r="AY1624" s="250" t="s">
        <v>135</v>
      </c>
    </row>
    <row r="1625" s="2" customFormat="1" ht="16.5" customHeight="1">
      <c r="A1625" s="38"/>
      <c r="B1625" s="39"/>
      <c r="C1625" s="215" t="s">
        <v>1601</v>
      </c>
      <c r="D1625" s="215" t="s">
        <v>138</v>
      </c>
      <c r="E1625" s="216" t="s">
        <v>1602</v>
      </c>
      <c r="F1625" s="217" t="s">
        <v>1603</v>
      </c>
      <c r="G1625" s="218" t="s">
        <v>330</v>
      </c>
      <c r="H1625" s="219">
        <v>4.8499999999999996</v>
      </c>
      <c r="I1625" s="220"/>
      <c r="J1625" s="221">
        <f>ROUND(I1625*H1625,2)</f>
        <v>0</v>
      </c>
      <c r="K1625" s="222"/>
      <c r="L1625" s="44"/>
      <c r="M1625" s="223" t="s">
        <v>1</v>
      </c>
      <c r="N1625" s="224" t="s">
        <v>39</v>
      </c>
      <c r="O1625" s="91"/>
      <c r="P1625" s="225">
        <f>O1625*H1625</f>
        <v>0</v>
      </c>
      <c r="Q1625" s="225">
        <v>1.0000000000000001E-05</v>
      </c>
      <c r="R1625" s="225">
        <f>Q1625*H1625</f>
        <v>4.85E-05</v>
      </c>
      <c r="S1625" s="225">
        <v>0</v>
      </c>
      <c r="T1625" s="226">
        <f>S1625*H1625</f>
        <v>0</v>
      </c>
      <c r="U1625" s="38"/>
      <c r="V1625" s="38"/>
      <c r="W1625" s="38"/>
      <c r="X1625" s="38"/>
      <c r="Y1625" s="38"/>
      <c r="Z1625" s="38"/>
      <c r="AA1625" s="38"/>
      <c r="AB1625" s="38"/>
      <c r="AC1625" s="38"/>
      <c r="AD1625" s="38"/>
      <c r="AE1625" s="38"/>
      <c r="AR1625" s="227" t="s">
        <v>263</v>
      </c>
      <c r="AT1625" s="227" t="s">
        <v>138</v>
      </c>
      <c r="AU1625" s="227" t="s">
        <v>143</v>
      </c>
      <c r="AY1625" s="17" t="s">
        <v>135</v>
      </c>
      <c r="BE1625" s="228">
        <f>IF(N1625="základní",J1625,0)</f>
        <v>0</v>
      </c>
      <c r="BF1625" s="228">
        <f>IF(N1625="snížená",J1625,0)</f>
        <v>0</v>
      </c>
      <c r="BG1625" s="228">
        <f>IF(N1625="zákl. přenesená",J1625,0)</f>
        <v>0</v>
      </c>
      <c r="BH1625" s="228">
        <f>IF(N1625="sníž. přenesená",J1625,0)</f>
        <v>0</v>
      </c>
      <c r="BI1625" s="228">
        <f>IF(N1625="nulová",J1625,0)</f>
        <v>0</v>
      </c>
      <c r="BJ1625" s="17" t="s">
        <v>143</v>
      </c>
      <c r="BK1625" s="228">
        <f>ROUND(I1625*H1625,2)</f>
        <v>0</v>
      </c>
      <c r="BL1625" s="17" t="s">
        <v>263</v>
      </c>
      <c r="BM1625" s="227" t="s">
        <v>1604</v>
      </c>
    </row>
    <row r="1626" s="13" customFormat="1">
      <c r="A1626" s="13"/>
      <c r="B1626" s="229"/>
      <c r="C1626" s="230"/>
      <c r="D1626" s="231" t="s">
        <v>145</v>
      </c>
      <c r="E1626" s="232" t="s">
        <v>1</v>
      </c>
      <c r="F1626" s="233" t="s">
        <v>176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145</v>
      </c>
      <c r="AU1626" s="239" t="s">
        <v>143</v>
      </c>
      <c r="AV1626" s="13" t="s">
        <v>81</v>
      </c>
      <c r="AW1626" s="13" t="s">
        <v>30</v>
      </c>
      <c r="AX1626" s="13" t="s">
        <v>73</v>
      </c>
      <c r="AY1626" s="239" t="s">
        <v>135</v>
      </c>
    </row>
    <row r="1627" s="14" customFormat="1">
      <c r="A1627" s="14"/>
      <c r="B1627" s="240"/>
      <c r="C1627" s="241"/>
      <c r="D1627" s="231" t="s">
        <v>145</v>
      </c>
      <c r="E1627" s="242" t="s">
        <v>1</v>
      </c>
      <c r="F1627" s="243" t="s">
        <v>1605</v>
      </c>
      <c r="G1627" s="241"/>
      <c r="H1627" s="244">
        <v>4.8499999999999996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145</v>
      </c>
      <c r="AU1627" s="250" t="s">
        <v>143</v>
      </c>
      <c r="AV1627" s="14" t="s">
        <v>143</v>
      </c>
      <c r="AW1627" s="14" t="s">
        <v>30</v>
      </c>
      <c r="AX1627" s="14" t="s">
        <v>81</v>
      </c>
      <c r="AY1627" s="250" t="s">
        <v>135</v>
      </c>
    </row>
    <row r="1628" s="2" customFormat="1" ht="16.5" customHeight="1">
      <c r="A1628" s="38"/>
      <c r="B1628" s="39"/>
      <c r="C1628" s="262" t="s">
        <v>1606</v>
      </c>
      <c r="D1628" s="262" t="s">
        <v>413</v>
      </c>
      <c r="E1628" s="263" t="s">
        <v>1607</v>
      </c>
      <c r="F1628" s="264" t="s">
        <v>1608</v>
      </c>
      <c r="G1628" s="265" t="s">
        <v>330</v>
      </c>
      <c r="H1628" s="266">
        <v>4.9470000000000001</v>
      </c>
      <c r="I1628" s="267"/>
      <c r="J1628" s="268">
        <f>ROUND(I1628*H1628,2)</f>
        <v>0</v>
      </c>
      <c r="K1628" s="269"/>
      <c r="L1628" s="270"/>
      <c r="M1628" s="271" t="s">
        <v>1</v>
      </c>
      <c r="N1628" s="272" t="s">
        <v>39</v>
      </c>
      <c r="O1628" s="91"/>
      <c r="P1628" s="225">
        <f>O1628*H1628</f>
        <v>0</v>
      </c>
      <c r="Q1628" s="225">
        <v>0.00022000000000000001</v>
      </c>
      <c r="R1628" s="225">
        <f>Q1628*H1628</f>
        <v>0.0010883400000000001</v>
      </c>
      <c r="S1628" s="225">
        <v>0</v>
      </c>
      <c r="T1628" s="226">
        <f>S1628*H1628</f>
        <v>0</v>
      </c>
      <c r="U1628" s="38"/>
      <c r="V1628" s="38"/>
      <c r="W1628" s="38"/>
      <c r="X1628" s="38"/>
      <c r="Y1628" s="38"/>
      <c r="Z1628" s="38"/>
      <c r="AA1628" s="38"/>
      <c r="AB1628" s="38"/>
      <c r="AC1628" s="38"/>
      <c r="AD1628" s="38"/>
      <c r="AE1628" s="38"/>
      <c r="AR1628" s="227" t="s">
        <v>347</v>
      </c>
      <c r="AT1628" s="227" t="s">
        <v>413</v>
      </c>
      <c r="AU1628" s="227" t="s">
        <v>143</v>
      </c>
      <c r="AY1628" s="17" t="s">
        <v>135</v>
      </c>
      <c r="BE1628" s="228">
        <f>IF(N1628="základní",J1628,0)</f>
        <v>0</v>
      </c>
      <c r="BF1628" s="228">
        <f>IF(N1628="snížená",J1628,0)</f>
        <v>0</v>
      </c>
      <c r="BG1628" s="228">
        <f>IF(N1628="zákl. přenesená",J1628,0)</f>
        <v>0</v>
      </c>
      <c r="BH1628" s="228">
        <f>IF(N1628="sníž. přenesená",J1628,0)</f>
        <v>0</v>
      </c>
      <c r="BI1628" s="228">
        <f>IF(N1628="nulová",J1628,0)</f>
        <v>0</v>
      </c>
      <c r="BJ1628" s="17" t="s">
        <v>143</v>
      </c>
      <c r="BK1628" s="228">
        <f>ROUND(I1628*H1628,2)</f>
        <v>0</v>
      </c>
      <c r="BL1628" s="17" t="s">
        <v>263</v>
      </c>
      <c r="BM1628" s="227" t="s">
        <v>1609</v>
      </c>
    </row>
    <row r="1629" s="14" customFormat="1">
      <c r="A1629" s="14"/>
      <c r="B1629" s="240"/>
      <c r="C1629" s="241"/>
      <c r="D1629" s="231" t="s">
        <v>145</v>
      </c>
      <c r="E1629" s="241"/>
      <c r="F1629" s="243" t="s">
        <v>1610</v>
      </c>
      <c r="G1629" s="241"/>
      <c r="H1629" s="244">
        <v>4.9470000000000001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145</v>
      </c>
      <c r="AU1629" s="250" t="s">
        <v>143</v>
      </c>
      <c r="AV1629" s="14" t="s">
        <v>143</v>
      </c>
      <c r="AW1629" s="14" t="s">
        <v>4</v>
      </c>
      <c r="AX1629" s="14" t="s">
        <v>81</v>
      </c>
      <c r="AY1629" s="250" t="s">
        <v>135</v>
      </c>
    </row>
    <row r="1630" s="2" customFormat="1" ht="16.5" customHeight="1">
      <c r="A1630" s="38"/>
      <c r="B1630" s="39"/>
      <c r="C1630" s="215" t="s">
        <v>1611</v>
      </c>
      <c r="D1630" s="215" t="s">
        <v>138</v>
      </c>
      <c r="E1630" s="216" t="s">
        <v>1612</v>
      </c>
      <c r="F1630" s="217" t="s">
        <v>1613</v>
      </c>
      <c r="G1630" s="218" t="s">
        <v>330</v>
      </c>
      <c r="H1630" s="219">
        <v>6.0999999999999996</v>
      </c>
      <c r="I1630" s="220"/>
      <c r="J1630" s="221">
        <f>ROUND(I1630*H1630,2)</f>
        <v>0</v>
      </c>
      <c r="K1630" s="222"/>
      <c r="L1630" s="44"/>
      <c r="M1630" s="223" t="s">
        <v>1</v>
      </c>
      <c r="N1630" s="224" t="s">
        <v>39</v>
      </c>
      <c r="O1630" s="91"/>
      <c r="P1630" s="225">
        <f>O1630*H1630</f>
        <v>0</v>
      </c>
      <c r="Q1630" s="225">
        <v>3.0000000000000001E-05</v>
      </c>
      <c r="R1630" s="225">
        <f>Q1630*H1630</f>
        <v>0.000183</v>
      </c>
      <c r="S1630" s="225">
        <v>0</v>
      </c>
      <c r="T1630" s="226">
        <f>S1630*H1630</f>
        <v>0</v>
      </c>
      <c r="U1630" s="38"/>
      <c r="V1630" s="38"/>
      <c r="W1630" s="38"/>
      <c r="X1630" s="38"/>
      <c r="Y1630" s="38"/>
      <c r="Z1630" s="38"/>
      <c r="AA1630" s="38"/>
      <c r="AB1630" s="38"/>
      <c r="AC1630" s="38"/>
      <c r="AD1630" s="38"/>
      <c r="AE1630" s="38"/>
      <c r="AR1630" s="227" t="s">
        <v>263</v>
      </c>
      <c r="AT1630" s="227" t="s">
        <v>138</v>
      </c>
      <c r="AU1630" s="227" t="s">
        <v>143</v>
      </c>
      <c r="AY1630" s="17" t="s">
        <v>135</v>
      </c>
      <c r="BE1630" s="228">
        <f>IF(N1630="základní",J1630,0)</f>
        <v>0</v>
      </c>
      <c r="BF1630" s="228">
        <f>IF(N1630="snížená",J1630,0)</f>
        <v>0</v>
      </c>
      <c r="BG1630" s="228">
        <f>IF(N1630="zákl. přenesená",J1630,0)</f>
        <v>0</v>
      </c>
      <c r="BH1630" s="228">
        <f>IF(N1630="sníž. přenesená",J1630,0)</f>
        <v>0</v>
      </c>
      <c r="BI1630" s="228">
        <f>IF(N1630="nulová",J1630,0)</f>
        <v>0</v>
      </c>
      <c r="BJ1630" s="17" t="s">
        <v>143</v>
      </c>
      <c r="BK1630" s="228">
        <f>ROUND(I1630*H1630,2)</f>
        <v>0</v>
      </c>
      <c r="BL1630" s="17" t="s">
        <v>263</v>
      </c>
      <c r="BM1630" s="227" t="s">
        <v>1614</v>
      </c>
    </row>
    <row r="1631" s="13" customFormat="1">
      <c r="A1631" s="13"/>
      <c r="B1631" s="229"/>
      <c r="C1631" s="230"/>
      <c r="D1631" s="231" t="s">
        <v>145</v>
      </c>
      <c r="E1631" s="232" t="s">
        <v>1</v>
      </c>
      <c r="F1631" s="233" t="s">
        <v>176</v>
      </c>
      <c r="G1631" s="230"/>
      <c r="H1631" s="232" t="s">
        <v>1</v>
      </c>
      <c r="I1631" s="234"/>
      <c r="J1631" s="230"/>
      <c r="K1631" s="230"/>
      <c r="L1631" s="235"/>
      <c r="M1631" s="236"/>
      <c r="N1631" s="237"/>
      <c r="O1631" s="237"/>
      <c r="P1631" s="237"/>
      <c r="Q1631" s="237"/>
      <c r="R1631" s="237"/>
      <c r="S1631" s="237"/>
      <c r="T1631" s="23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9" t="s">
        <v>145</v>
      </c>
      <c r="AU1631" s="239" t="s">
        <v>143</v>
      </c>
      <c r="AV1631" s="13" t="s">
        <v>81</v>
      </c>
      <c r="AW1631" s="13" t="s">
        <v>30</v>
      </c>
      <c r="AX1631" s="13" t="s">
        <v>73</v>
      </c>
      <c r="AY1631" s="239" t="s">
        <v>135</v>
      </c>
    </row>
    <row r="1632" s="14" customFormat="1">
      <c r="A1632" s="14"/>
      <c r="B1632" s="240"/>
      <c r="C1632" s="241"/>
      <c r="D1632" s="231" t="s">
        <v>145</v>
      </c>
      <c r="E1632" s="242" t="s">
        <v>1</v>
      </c>
      <c r="F1632" s="243" t="s">
        <v>1615</v>
      </c>
      <c r="G1632" s="241"/>
      <c r="H1632" s="244">
        <v>6.0999999999999996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145</v>
      </c>
      <c r="AU1632" s="250" t="s">
        <v>143</v>
      </c>
      <c r="AV1632" s="14" t="s">
        <v>143</v>
      </c>
      <c r="AW1632" s="14" t="s">
        <v>30</v>
      </c>
      <c r="AX1632" s="14" t="s">
        <v>81</v>
      </c>
      <c r="AY1632" s="250" t="s">
        <v>135</v>
      </c>
    </row>
    <row r="1633" s="2" customFormat="1" ht="24.15" customHeight="1">
      <c r="A1633" s="38"/>
      <c r="B1633" s="39"/>
      <c r="C1633" s="215" t="s">
        <v>1616</v>
      </c>
      <c r="D1633" s="215" t="s">
        <v>138</v>
      </c>
      <c r="E1633" s="216" t="s">
        <v>1617</v>
      </c>
      <c r="F1633" s="217" t="s">
        <v>1618</v>
      </c>
      <c r="G1633" s="218" t="s">
        <v>369</v>
      </c>
      <c r="H1633" s="219">
        <v>0.035999999999999997</v>
      </c>
      <c r="I1633" s="220"/>
      <c r="J1633" s="221">
        <f>ROUND(I1633*H1633,2)</f>
        <v>0</v>
      </c>
      <c r="K1633" s="222"/>
      <c r="L1633" s="44"/>
      <c r="M1633" s="223" t="s">
        <v>1</v>
      </c>
      <c r="N1633" s="224" t="s">
        <v>39</v>
      </c>
      <c r="O1633" s="91"/>
      <c r="P1633" s="225">
        <f>O1633*H1633</f>
        <v>0</v>
      </c>
      <c r="Q1633" s="225">
        <v>0</v>
      </c>
      <c r="R1633" s="225">
        <f>Q1633*H1633</f>
        <v>0</v>
      </c>
      <c r="S1633" s="225">
        <v>0</v>
      </c>
      <c r="T1633" s="226">
        <f>S1633*H1633</f>
        <v>0</v>
      </c>
      <c r="U1633" s="38"/>
      <c r="V1633" s="38"/>
      <c r="W1633" s="38"/>
      <c r="X1633" s="38"/>
      <c r="Y1633" s="38"/>
      <c r="Z1633" s="38"/>
      <c r="AA1633" s="38"/>
      <c r="AB1633" s="38"/>
      <c r="AC1633" s="38"/>
      <c r="AD1633" s="38"/>
      <c r="AE1633" s="38"/>
      <c r="AR1633" s="227" t="s">
        <v>263</v>
      </c>
      <c r="AT1633" s="227" t="s">
        <v>138</v>
      </c>
      <c r="AU1633" s="227" t="s">
        <v>143</v>
      </c>
      <c r="AY1633" s="17" t="s">
        <v>135</v>
      </c>
      <c r="BE1633" s="228">
        <f>IF(N1633="základní",J1633,0)</f>
        <v>0</v>
      </c>
      <c r="BF1633" s="228">
        <f>IF(N1633="snížená",J1633,0)</f>
        <v>0</v>
      </c>
      <c r="BG1633" s="228">
        <f>IF(N1633="zákl. přenesená",J1633,0)</f>
        <v>0</v>
      </c>
      <c r="BH1633" s="228">
        <f>IF(N1633="sníž. přenesená",J1633,0)</f>
        <v>0</v>
      </c>
      <c r="BI1633" s="228">
        <f>IF(N1633="nulová",J1633,0)</f>
        <v>0</v>
      </c>
      <c r="BJ1633" s="17" t="s">
        <v>143</v>
      </c>
      <c r="BK1633" s="228">
        <f>ROUND(I1633*H1633,2)</f>
        <v>0</v>
      </c>
      <c r="BL1633" s="17" t="s">
        <v>263</v>
      </c>
      <c r="BM1633" s="227" t="s">
        <v>1619</v>
      </c>
    </row>
    <row r="1634" s="2" customFormat="1" ht="24.15" customHeight="1">
      <c r="A1634" s="38"/>
      <c r="B1634" s="39"/>
      <c r="C1634" s="215" t="s">
        <v>1620</v>
      </c>
      <c r="D1634" s="215" t="s">
        <v>138</v>
      </c>
      <c r="E1634" s="216" t="s">
        <v>1621</v>
      </c>
      <c r="F1634" s="217" t="s">
        <v>1622</v>
      </c>
      <c r="G1634" s="218" t="s">
        <v>369</v>
      </c>
      <c r="H1634" s="219">
        <v>0.035999999999999997</v>
      </c>
      <c r="I1634" s="220"/>
      <c r="J1634" s="221">
        <f>ROUND(I1634*H1634,2)</f>
        <v>0</v>
      </c>
      <c r="K1634" s="222"/>
      <c r="L1634" s="44"/>
      <c r="M1634" s="223" t="s">
        <v>1</v>
      </c>
      <c r="N1634" s="224" t="s">
        <v>39</v>
      </c>
      <c r="O1634" s="91"/>
      <c r="P1634" s="225">
        <f>O1634*H1634</f>
        <v>0</v>
      </c>
      <c r="Q1634" s="225">
        <v>0</v>
      </c>
      <c r="R1634" s="225">
        <f>Q1634*H1634</f>
        <v>0</v>
      </c>
      <c r="S1634" s="225">
        <v>0</v>
      </c>
      <c r="T1634" s="226">
        <f>S1634*H1634</f>
        <v>0</v>
      </c>
      <c r="U1634" s="38"/>
      <c r="V1634" s="38"/>
      <c r="W1634" s="38"/>
      <c r="X1634" s="38"/>
      <c r="Y1634" s="38"/>
      <c r="Z1634" s="38"/>
      <c r="AA1634" s="38"/>
      <c r="AB1634" s="38"/>
      <c r="AC1634" s="38"/>
      <c r="AD1634" s="38"/>
      <c r="AE1634" s="38"/>
      <c r="AR1634" s="227" t="s">
        <v>263</v>
      </c>
      <c r="AT1634" s="227" t="s">
        <v>138</v>
      </c>
      <c r="AU1634" s="227" t="s">
        <v>143</v>
      </c>
      <c r="AY1634" s="17" t="s">
        <v>135</v>
      </c>
      <c r="BE1634" s="228">
        <f>IF(N1634="základní",J1634,0)</f>
        <v>0</v>
      </c>
      <c r="BF1634" s="228">
        <f>IF(N1634="snížená",J1634,0)</f>
        <v>0</v>
      </c>
      <c r="BG1634" s="228">
        <f>IF(N1634="zákl. přenesená",J1634,0)</f>
        <v>0</v>
      </c>
      <c r="BH1634" s="228">
        <f>IF(N1634="sníž. přenesená",J1634,0)</f>
        <v>0</v>
      </c>
      <c r="BI1634" s="228">
        <f>IF(N1634="nulová",J1634,0)</f>
        <v>0</v>
      </c>
      <c r="BJ1634" s="17" t="s">
        <v>143</v>
      </c>
      <c r="BK1634" s="228">
        <f>ROUND(I1634*H1634,2)</f>
        <v>0</v>
      </c>
      <c r="BL1634" s="17" t="s">
        <v>263</v>
      </c>
      <c r="BM1634" s="227" t="s">
        <v>1623</v>
      </c>
    </row>
    <row r="1635" s="2" customFormat="1" ht="24.15" customHeight="1">
      <c r="A1635" s="38"/>
      <c r="B1635" s="39"/>
      <c r="C1635" s="215" t="s">
        <v>1624</v>
      </c>
      <c r="D1635" s="215" t="s">
        <v>138</v>
      </c>
      <c r="E1635" s="216" t="s">
        <v>1625</v>
      </c>
      <c r="F1635" s="217" t="s">
        <v>1626</v>
      </c>
      <c r="G1635" s="218" t="s">
        <v>369</v>
      </c>
      <c r="H1635" s="219">
        <v>0.035999999999999997</v>
      </c>
      <c r="I1635" s="220"/>
      <c r="J1635" s="221">
        <f>ROUND(I1635*H1635,2)</f>
        <v>0</v>
      </c>
      <c r="K1635" s="222"/>
      <c r="L1635" s="44"/>
      <c r="M1635" s="223" t="s">
        <v>1</v>
      </c>
      <c r="N1635" s="224" t="s">
        <v>39</v>
      </c>
      <c r="O1635" s="91"/>
      <c r="P1635" s="225">
        <f>O1635*H1635</f>
        <v>0</v>
      </c>
      <c r="Q1635" s="225">
        <v>0</v>
      </c>
      <c r="R1635" s="225">
        <f>Q1635*H1635</f>
        <v>0</v>
      </c>
      <c r="S1635" s="225">
        <v>0</v>
      </c>
      <c r="T1635" s="226">
        <f>S1635*H1635</f>
        <v>0</v>
      </c>
      <c r="U1635" s="38"/>
      <c r="V1635" s="38"/>
      <c r="W1635" s="38"/>
      <c r="X1635" s="38"/>
      <c r="Y1635" s="38"/>
      <c r="Z1635" s="38"/>
      <c r="AA1635" s="38"/>
      <c r="AB1635" s="38"/>
      <c r="AC1635" s="38"/>
      <c r="AD1635" s="38"/>
      <c r="AE1635" s="38"/>
      <c r="AR1635" s="227" t="s">
        <v>263</v>
      </c>
      <c r="AT1635" s="227" t="s">
        <v>138</v>
      </c>
      <c r="AU1635" s="227" t="s">
        <v>143</v>
      </c>
      <c r="AY1635" s="17" t="s">
        <v>135</v>
      </c>
      <c r="BE1635" s="228">
        <f>IF(N1635="základní",J1635,0)</f>
        <v>0</v>
      </c>
      <c r="BF1635" s="228">
        <f>IF(N1635="snížená",J1635,0)</f>
        <v>0</v>
      </c>
      <c r="BG1635" s="228">
        <f>IF(N1635="zákl. přenesená",J1635,0)</f>
        <v>0</v>
      </c>
      <c r="BH1635" s="228">
        <f>IF(N1635="sníž. přenesená",J1635,0)</f>
        <v>0</v>
      </c>
      <c r="BI1635" s="228">
        <f>IF(N1635="nulová",J1635,0)</f>
        <v>0</v>
      </c>
      <c r="BJ1635" s="17" t="s">
        <v>143</v>
      </c>
      <c r="BK1635" s="228">
        <f>ROUND(I1635*H1635,2)</f>
        <v>0</v>
      </c>
      <c r="BL1635" s="17" t="s">
        <v>263</v>
      </c>
      <c r="BM1635" s="227" t="s">
        <v>1627</v>
      </c>
    </row>
    <row r="1636" s="12" customFormat="1" ht="22.8" customHeight="1">
      <c r="A1636" s="12"/>
      <c r="B1636" s="199"/>
      <c r="C1636" s="200"/>
      <c r="D1636" s="201" t="s">
        <v>72</v>
      </c>
      <c r="E1636" s="213" t="s">
        <v>1628</v>
      </c>
      <c r="F1636" s="213" t="s">
        <v>1629</v>
      </c>
      <c r="G1636" s="200"/>
      <c r="H1636" s="200"/>
      <c r="I1636" s="203"/>
      <c r="J1636" s="214">
        <f>BK1636</f>
        <v>0</v>
      </c>
      <c r="K1636" s="200"/>
      <c r="L1636" s="205"/>
      <c r="M1636" s="206"/>
      <c r="N1636" s="207"/>
      <c r="O1636" s="207"/>
      <c r="P1636" s="208">
        <f>SUM(P1637:P1726)</f>
        <v>0</v>
      </c>
      <c r="Q1636" s="207"/>
      <c r="R1636" s="208">
        <f>SUM(R1637:R1726)</f>
        <v>0.54731610000000008</v>
      </c>
      <c r="S1636" s="207"/>
      <c r="T1636" s="209">
        <f>SUM(T1637:T1726)</f>
        <v>2.3358645</v>
      </c>
      <c r="U1636" s="12"/>
      <c r="V1636" s="12"/>
      <c r="W1636" s="12"/>
      <c r="X1636" s="12"/>
      <c r="Y1636" s="12"/>
      <c r="Z1636" s="12"/>
      <c r="AA1636" s="12"/>
      <c r="AB1636" s="12"/>
      <c r="AC1636" s="12"/>
      <c r="AD1636" s="12"/>
      <c r="AE1636" s="12"/>
      <c r="AR1636" s="210" t="s">
        <v>143</v>
      </c>
      <c r="AT1636" s="211" t="s">
        <v>72</v>
      </c>
      <c r="AU1636" s="211" t="s">
        <v>81</v>
      </c>
      <c r="AY1636" s="210" t="s">
        <v>135</v>
      </c>
      <c r="BK1636" s="212">
        <f>SUM(BK1637:BK1726)</f>
        <v>0</v>
      </c>
    </row>
    <row r="1637" s="2" customFormat="1" ht="16.5" customHeight="1">
      <c r="A1637" s="38"/>
      <c r="B1637" s="39"/>
      <c r="C1637" s="215" t="s">
        <v>1630</v>
      </c>
      <c r="D1637" s="215" t="s">
        <v>138</v>
      </c>
      <c r="E1637" s="216" t="s">
        <v>1631</v>
      </c>
      <c r="F1637" s="217" t="s">
        <v>1632</v>
      </c>
      <c r="G1637" s="218" t="s">
        <v>141</v>
      </c>
      <c r="H1637" s="219">
        <v>25.690999999999999</v>
      </c>
      <c r="I1637" s="220"/>
      <c r="J1637" s="221">
        <f>ROUND(I1637*H1637,2)</f>
        <v>0</v>
      </c>
      <c r="K1637" s="222"/>
      <c r="L1637" s="44"/>
      <c r="M1637" s="223" t="s">
        <v>1</v>
      </c>
      <c r="N1637" s="224" t="s">
        <v>39</v>
      </c>
      <c r="O1637" s="91"/>
      <c r="P1637" s="225">
        <f>O1637*H1637</f>
        <v>0</v>
      </c>
      <c r="Q1637" s="225">
        <v>0</v>
      </c>
      <c r="R1637" s="225">
        <f>Q1637*H1637</f>
        <v>0</v>
      </c>
      <c r="S1637" s="225">
        <v>0</v>
      </c>
      <c r="T1637" s="226">
        <f>S1637*H1637</f>
        <v>0</v>
      </c>
      <c r="U1637" s="38"/>
      <c r="V1637" s="38"/>
      <c r="W1637" s="38"/>
      <c r="X1637" s="38"/>
      <c r="Y1637" s="38"/>
      <c r="Z1637" s="38"/>
      <c r="AA1637" s="38"/>
      <c r="AB1637" s="38"/>
      <c r="AC1637" s="38"/>
      <c r="AD1637" s="38"/>
      <c r="AE1637" s="38"/>
      <c r="AR1637" s="227" t="s">
        <v>263</v>
      </c>
      <c r="AT1637" s="227" t="s">
        <v>138</v>
      </c>
      <c r="AU1637" s="227" t="s">
        <v>143</v>
      </c>
      <c r="AY1637" s="17" t="s">
        <v>135</v>
      </c>
      <c r="BE1637" s="228">
        <f>IF(N1637="základní",J1637,0)</f>
        <v>0</v>
      </c>
      <c r="BF1637" s="228">
        <f>IF(N1637="snížená",J1637,0)</f>
        <v>0</v>
      </c>
      <c r="BG1637" s="228">
        <f>IF(N1637="zákl. přenesená",J1637,0)</f>
        <v>0</v>
      </c>
      <c r="BH1637" s="228">
        <f>IF(N1637="sníž. přenesená",J1637,0)</f>
        <v>0</v>
      </c>
      <c r="BI1637" s="228">
        <f>IF(N1637="nulová",J1637,0)</f>
        <v>0</v>
      </c>
      <c r="BJ1637" s="17" t="s">
        <v>143</v>
      </c>
      <c r="BK1637" s="228">
        <f>ROUND(I1637*H1637,2)</f>
        <v>0</v>
      </c>
      <c r="BL1637" s="17" t="s">
        <v>263</v>
      </c>
      <c r="BM1637" s="227" t="s">
        <v>1633</v>
      </c>
    </row>
    <row r="1638" s="13" customFormat="1">
      <c r="A1638" s="13"/>
      <c r="B1638" s="229"/>
      <c r="C1638" s="230"/>
      <c r="D1638" s="231" t="s">
        <v>145</v>
      </c>
      <c r="E1638" s="232" t="s">
        <v>1</v>
      </c>
      <c r="F1638" s="233" t="s">
        <v>182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145</v>
      </c>
      <c r="AU1638" s="239" t="s">
        <v>143</v>
      </c>
      <c r="AV1638" s="13" t="s">
        <v>81</v>
      </c>
      <c r="AW1638" s="13" t="s">
        <v>30</v>
      </c>
      <c r="AX1638" s="13" t="s">
        <v>73</v>
      </c>
      <c r="AY1638" s="239" t="s">
        <v>135</v>
      </c>
    </row>
    <row r="1639" s="14" customFormat="1">
      <c r="A1639" s="14"/>
      <c r="B1639" s="240"/>
      <c r="C1639" s="241"/>
      <c r="D1639" s="231" t="s">
        <v>145</v>
      </c>
      <c r="E1639" s="242" t="s">
        <v>1</v>
      </c>
      <c r="F1639" s="243" t="s">
        <v>205</v>
      </c>
      <c r="G1639" s="241"/>
      <c r="H1639" s="244">
        <v>4.6849999999999996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145</v>
      </c>
      <c r="AU1639" s="250" t="s">
        <v>143</v>
      </c>
      <c r="AV1639" s="14" t="s">
        <v>143</v>
      </c>
      <c r="AW1639" s="14" t="s">
        <v>30</v>
      </c>
      <c r="AX1639" s="14" t="s">
        <v>73</v>
      </c>
      <c r="AY1639" s="250" t="s">
        <v>135</v>
      </c>
    </row>
    <row r="1640" s="13" customFormat="1">
      <c r="A1640" s="13"/>
      <c r="B1640" s="229"/>
      <c r="C1640" s="230"/>
      <c r="D1640" s="231" t="s">
        <v>145</v>
      </c>
      <c r="E1640" s="232" t="s">
        <v>1</v>
      </c>
      <c r="F1640" s="233" t="s">
        <v>1634</v>
      </c>
      <c r="G1640" s="230"/>
      <c r="H1640" s="232" t="s">
        <v>1</v>
      </c>
      <c r="I1640" s="234"/>
      <c r="J1640" s="230"/>
      <c r="K1640" s="230"/>
      <c r="L1640" s="235"/>
      <c r="M1640" s="236"/>
      <c r="N1640" s="237"/>
      <c r="O1640" s="237"/>
      <c r="P1640" s="237"/>
      <c r="Q1640" s="237"/>
      <c r="R1640" s="237"/>
      <c r="S1640" s="237"/>
      <c r="T1640" s="23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39" t="s">
        <v>145</v>
      </c>
      <c r="AU1640" s="239" t="s">
        <v>143</v>
      </c>
      <c r="AV1640" s="13" t="s">
        <v>81</v>
      </c>
      <c r="AW1640" s="13" t="s">
        <v>30</v>
      </c>
      <c r="AX1640" s="13" t="s">
        <v>73</v>
      </c>
      <c r="AY1640" s="239" t="s">
        <v>135</v>
      </c>
    </row>
    <row r="1641" s="14" customFormat="1">
      <c r="A1641" s="14"/>
      <c r="B1641" s="240"/>
      <c r="C1641" s="241"/>
      <c r="D1641" s="231" t="s">
        <v>145</v>
      </c>
      <c r="E1641" s="242" t="s">
        <v>1</v>
      </c>
      <c r="F1641" s="243" t="s">
        <v>207</v>
      </c>
      <c r="G1641" s="241"/>
      <c r="H1641" s="244">
        <v>21.006</v>
      </c>
      <c r="I1641" s="245"/>
      <c r="J1641" s="241"/>
      <c r="K1641" s="241"/>
      <c r="L1641" s="246"/>
      <c r="M1641" s="247"/>
      <c r="N1641" s="248"/>
      <c r="O1641" s="248"/>
      <c r="P1641" s="248"/>
      <c r="Q1641" s="248"/>
      <c r="R1641" s="248"/>
      <c r="S1641" s="248"/>
      <c r="T1641" s="24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0" t="s">
        <v>145</v>
      </c>
      <c r="AU1641" s="250" t="s">
        <v>143</v>
      </c>
      <c r="AV1641" s="14" t="s">
        <v>143</v>
      </c>
      <c r="AW1641" s="14" t="s">
        <v>30</v>
      </c>
      <c r="AX1641" s="14" t="s">
        <v>73</v>
      </c>
      <c r="AY1641" s="250" t="s">
        <v>135</v>
      </c>
    </row>
    <row r="1642" s="15" customFormat="1">
      <c r="A1642" s="15"/>
      <c r="B1642" s="251"/>
      <c r="C1642" s="252"/>
      <c r="D1642" s="231" t="s">
        <v>145</v>
      </c>
      <c r="E1642" s="253" t="s">
        <v>1</v>
      </c>
      <c r="F1642" s="254" t="s">
        <v>153</v>
      </c>
      <c r="G1642" s="252"/>
      <c r="H1642" s="255">
        <v>25.690999999999999</v>
      </c>
      <c r="I1642" s="256"/>
      <c r="J1642" s="252"/>
      <c r="K1642" s="252"/>
      <c r="L1642" s="257"/>
      <c r="M1642" s="258"/>
      <c r="N1642" s="259"/>
      <c r="O1642" s="259"/>
      <c r="P1642" s="259"/>
      <c r="Q1642" s="259"/>
      <c r="R1642" s="259"/>
      <c r="S1642" s="259"/>
      <c r="T1642" s="260"/>
      <c r="U1642" s="15"/>
      <c r="V1642" s="15"/>
      <c r="W1642" s="15"/>
      <c r="X1642" s="15"/>
      <c r="Y1642" s="15"/>
      <c r="Z1642" s="15"/>
      <c r="AA1642" s="15"/>
      <c r="AB1642" s="15"/>
      <c r="AC1642" s="15"/>
      <c r="AD1642" s="15"/>
      <c r="AE1642" s="15"/>
      <c r="AT1642" s="261" t="s">
        <v>145</v>
      </c>
      <c r="AU1642" s="261" t="s">
        <v>143</v>
      </c>
      <c r="AV1642" s="15" t="s">
        <v>142</v>
      </c>
      <c r="AW1642" s="15" t="s">
        <v>30</v>
      </c>
      <c r="AX1642" s="15" t="s">
        <v>81</v>
      </c>
      <c r="AY1642" s="261" t="s">
        <v>135</v>
      </c>
    </row>
    <row r="1643" s="2" customFormat="1" ht="16.5" customHeight="1">
      <c r="A1643" s="38"/>
      <c r="B1643" s="39"/>
      <c r="C1643" s="215" t="s">
        <v>1635</v>
      </c>
      <c r="D1643" s="215" t="s">
        <v>138</v>
      </c>
      <c r="E1643" s="216" t="s">
        <v>1636</v>
      </c>
      <c r="F1643" s="217" t="s">
        <v>1637</v>
      </c>
      <c r="G1643" s="218" t="s">
        <v>141</v>
      </c>
      <c r="H1643" s="219">
        <v>25.690999999999999</v>
      </c>
      <c r="I1643" s="220"/>
      <c r="J1643" s="221">
        <f>ROUND(I1643*H1643,2)</f>
        <v>0</v>
      </c>
      <c r="K1643" s="222"/>
      <c r="L1643" s="44"/>
      <c r="M1643" s="223" t="s">
        <v>1</v>
      </c>
      <c r="N1643" s="224" t="s">
        <v>39</v>
      </c>
      <c r="O1643" s="91"/>
      <c r="P1643" s="225">
        <f>O1643*H1643</f>
        <v>0</v>
      </c>
      <c r="Q1643" s="225">
        <v>0.00029999999999999997</v>
      </c>
      <c r="R1643" s="225">
        <f>Q1643*H1643</f>
        <v>0.0077072999999999994</v>
      </c>
      <c r="S1643" s="225">
        <v>0</v>
      </c>
      <c r="T1643" s="226">
        <f>S1643*H1643</f>
        <v>0</v>
      </c>
      <c r="U1643" s="38"/>
      <c r="V1643" s="38"/>
      <c r="W1643" s="38"/>
      <c r="X1643" s="38"/>
      <c r="Y1643" s="38"/>
      <c r="Z1643" s="38"/>
      <c r="AA1643" s="38"/>
      <c r="AB1643" s="38"/>
      <c r="AC1643" s="38"/>
      <c r="AD1643" s="38"/>
      <c r="AE1643" s="38"/>
      <c r="AR1643" s="227" t="s">
        <v>263</v>
      </c>
      <c r="AT1643" s="227" t="s">
        <v>138</v>
      </c>
      <c r="AU1643" s="227" t="s">
        <v>143</v>
      </c>
      <c r="AY1643" s="17" t="s">
        <v>135</v>
      </c>
      <c r="BE1643" s="228">
        <f>IF(N1643="základní",J1643,0)</f>
        <v>0</v>
      </c>
      <c r="BF1643" s="228">
        <f>IF(N1643="snížená",J1643,0)</f>
        <v>0</v>
      </c>
      <c r="BG1643" s="228">
        <f>IF(N1643="zákl. přenesená",J1643,0)</f>
        <v>0</v>
      </c>
      <c r="BH1643" s="228">
        <f>IF(N1643="sníž. přenesená",J1643,0)</f>
        <v>0</v>
      </c>
      <c r="BI1643" s="228">
        <f>IF(N1643="nulová",J1643,0)</f>
        <v>0</v>
      </c>
      <c r="BJ1643" s="17" t="s">
        <v>143</v>
      </c>
      <c r="BK1643" s="228">
        <f>ROUND(I1643*H1643,2)</f>
        <v>0</v>
      </c>
      <c r="BL1643" s="17" t="s">
        <v>263</v>
      </c>
      <c r="BM1643" s="227" t="s">
        <v>1638</v>
      </c>
    </row>
    <row r="1644" s="13" customFormat="1">
      <c r="A1644" s="13"/>
      <c r="B1644" s="229"/>
      <c r="C1644" s="230"/>
      <c r="D1644" s="231" t="s">
        <v>145</v>
      </c>
      <c r="E1644" s="232" t="s">
        <v>1</v>
      </c>
      <c r="F1644" s="233" t="s">
        <v>182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145</v>
      </c>
      <c r="AU1644" s="239" t="s">
        <v>143</v>
      </c>
      <c r="AV1644" s="13" t="s">
        <v>81</v>
      </c>
      <c r="AW1644" s="13" t="s">
        <v>30</v>
      </c>
      <c r="AX1644" s="13" t="s">
        <v>73</v>
      </c>
      <c r="AY1644" s="239" t="s">
        <v>135</v>
      </c>
    </row>
    <row r="1645" s="14" customFormat="1">
      <c r="A1645" s="14"/>
      <c r="B1645" s="240"/>
      <c r="C1645" s="241"/>
      <c r="D1645" s="231" t="s">
        <v>145</v>
      </c>
      <c r="E1645" s="242" t="s">
        <v>1</v>
      </c>
      <c r="F1645" s="243" t="s">
        <v>205</v>
      </c>
      <c r="G1645" s="241"/>
      <c r="H1645" s="244">
        <v>4.6849999999999996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145</v>
      </c>
      <c r="AU1645" s="250" t="s">
        <v>143</v>
      </c>
      <c r="AV1645" s="14" t="s">
        <v>143</v>
      </c>
      <c r="AW1645" s="14" t="s">
        <v>30</v>
      </c>
      <c r="AX1645" s="14" t="s">
        <v>73</v>
      </c>
      <c r="AY1645" s="250" t="s">
        <v>135</v>
      </c>
    </row>
    <row r="1646" s="13" customFormat="1">
      <c r="A1646" s="13"/>
      <c r="B1646" s="229"/>
      <c r="C1646" s="230"/>
      <c r="D1646" s="231" t="s">
        <v>145</v>
      </c>
      <c r="E1646" s="232" t="s">
        <v>1</v>
      </c>
      <c r="F1646" s="233" t="s">
        <v>1634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145</v>
      </c>
      <c r="AU1646" s="239" t="s">
        <v>143</v>
      </c>
      <c r="AV1646" s="13" t="s">
        <v>81</v>
      </c>
      <c r="AW1646" s="13" t="s">
        <v>30</v>
      </c>
      <c r="AX1646" s="13" t="s">
        <v>73</v>
      </c>
      <c r="AY1646" s="239" t="s">
        <v>135</v>
      </c>
    </row>
    <row r="1647" s="14" customFormat="1">
      <c r="A1647" s="14"/>
      <c r="B1647" s="240"/>
      <c r="C1647" s="241"/>
      <c r="D1647" s="231" t="s">
        <v>145</v>
      </c>
      <c r="E1647" s="242" t="s">
        <v>1</v>
      </c>
      <c r="F1647" s="243" t="s">
        <v>207</v>
      </c>
      <c r="G1647" s="241"/>
      <c r="H1647" s="244">
        <v>21.006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145</v>
      </c>
      <c r="AU1647" s="250" t="s">
        <v>143</v>
      </c>
      <c r="AV1647" s="14" t="s">
        <v>143</v>
      </c>
      <c r="AW1647" s="14" t="s">
        <v>30</v>
      </c>
      <c r="AX1647" s="14" t="s">
        <v>73</v>
      </c>
      <c r="AY1647" s="250" t="s">
        <v>135</v>
      </c>
    </row>
    <row r="1648" s="15" customFormat="1">
      <c r="A1648" s="15"/>
      <c r="B1648" s="251"/>
      <c r="C1648" s="252"/>
      <c r="D1648" s="231" t="s">
        <v>145</v>
      </c>
      <c r="E1648" s="253" t="s">
        <v>1</v>
      </c>
      <c r="F1648" s="254" t="s">
        <v>153</v>
      </c>
      <c r="G1648" s="252"/>
      <c r="H1648" s="255">
        <v>25.690999999999999</v>
      </c>
      <c r="I1648" s="256"/>
      <c r="J1648" s="252"/>
      <c r="K1648" s="252"/>
      <c r="L1648" s="257"/>
      <c r="M1648" s="258"/>
      <c r="N1648" s="259"/>
      <c r="O1648" s="259"/>
      <c r="P1648" s="259"/>
      <c r="Q1648" s="259"/>
      <c r="R1648" s="259"/>
      <c r="S1648" s="259"/>
      <c r="T1648" s="260"/>
      <c r="U1648" s="15"/>
      <c r="V1648" s="15"/>
      <c r="W1648" s="15"/>
      <c r="X1648" s="15"/>
      <c r="Y1648" s="15"/>
      <c r="Z1648" s="15"/>
      <c r="AA1648" s="15"/>
      <c r="AB1648" s="15"/>
      <c r="AC1648" s="15"/>
      <c r="AD1648" s="15"/>
      <c r="AE1648" s="15"/>
      <c r="AT1648" s="261" t="s">
        <v>145</v>
      </c>
      <c r="AU1648" s="261" t="s">
        <v>143</v>
      </c>
      <c r="AV1648" s="15" t="s">
        <v>142</v>
      </c>
      <c r="AW1648" s="15" t="s">
        <v>30</v>
      </c>
      <c r="AX1648" s="15" t="s">
        <v>81</v>
      </c>
      <c r="AY1648" s="261" t="s">
        <v>135</v>
      </c>
    </row>
    <row r="1649" s="2" customFormat="1" ht="24.15" customHeight="1">
      <c r="A1649" s="38"/>
      <c r="B1649" s="39"/>
      <c r="C1649" s="215" t="s">
        <v>1639</v>
      </c>
      <c r="D1649" s="215" t="s">
        <v>138</v>
      </c>
      <c r="E1649" s="216" t="s">
        <v>1640</v>
      </c>
      <c r="F1649" s="217" t="s">
        <v>1641</v>
      </c>
      <c r="G1649" s="218" t="s">
        <v>164</v>
      </c>
      <c r="H1649" s="219">
        <v>2</v>
      </c>
      <c r="I1649" s="220"/>
      <c r="J1649" s="221">
        <f>ROUND(I1649*H1649,2)</f>
        <v>0</v>
      </c>
      <c r="K1649" s="222"/>
      <c r="L1649" s="44"/>
      <c r="M1649" s="223" t="s">
        <v>1</v>
      </c>
      <c r="N1649" s="224" t="s">
        <v>39</v>
      </c>
      <c r="O1649" s="91"/>
      <c r="P1649" s="225">
        <f>O1649*H1649</f>
        <v>0</v>
      </c>
      <c r="Q1649" s="225">
        <v>0.00021000000000000001</v>
      </c>
      <c r="R1649" s="225">
        <f>Q1649*H1649</f>
        <v>0.00042000000000000002</v>
      </c>
      <c r="S1649" s="225">
        <v>0</v>
      </c>
      <c r="T1649" s="226">
        <f>S1649*H1649</f>
        <v>0</v>
      </c>
      <c r="U1649" s="38"/>
      <c r="V1649" s="38"/>
      <c r="W1649" s="38"/>
      <c r="X1649" s="38"/>
      <c r="Y1649" s="38"/>
      <c r="Z1649" s="38"/>
      <c r="AA1649" s="38"/>
      <c r="AB1649" s="38"/>
      <c r="AC1649" s="38"/>
      <c r="AD1649" s="38"/>
      <c r="AE1649" s="38"/>
      <c r="AR1649" s="227" t="s">
        <v>263</v>
      </c>
      <c r="AT1649" s="227" t="s">
        <v>138</v>
      </c>
      <c r="AU1649" s="227" t="s">
        <v>143</v>
      </c>
      <c r="AY1649" s="17" t="s">
        <v>135</v>
      </c>
      <c r="BE1649" s="228">
        <f>IF(N1649="základní",J1649,0)</f>
        <v>0</v>
      </c>
      <c r="BF1649" s="228">
        <f>IF(N1649="snížená",J1649,0)</f>
        <v>0</v>
      </c>
      <c r="BG1649" s="228">
        <f>IF(N1649="zákl. přenesená",J1649,0)</f>
        <v>0</v>
      </c>
      <c r="BH1649" s="228">
        <f>IF(N1649="sníž. přenesená",J1649,0)</f>
        <v>0</v>
      </c>
      <c r="BI1649" s="228">
        <f>IF(N1649="nulová",J1649,0)</f>
        <v>0</v>
      </c>
      <c r="BJ1649" s="17" t="s">
        <v>143</v>
      </c>
      <c r="BK1649" s="228">
        <f>ROUND(I1649*H1649,2)</f>
        <v>0</v>
      </c>
      <c r="BL1649" s="17" t="s">
        <v>263</v>
      </c>
      <c r="BM1649" s="227" t="s">
        <v>1642</v>
      </c>
    </row>
    <row r="1650" s="13" customFormat="1">
      <c r="A1650" s="13"/>
      <c r="B1650" s="229"/>
      <c r="C1650" s="230"/>
      <c r="D1650" s="231" t="s">
        <v>145</v>
      </c>
      <c r="E1650" s="232" t="s">
        <v>1</v>
      </c>
      <c r="F1650" s="233" t="s">
        <v>1643</v>
      </c>
      <c r="G1650" s="230"/>
      <c r="H1650" s="232" t="s">
        <v>1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9" t="s">
        <v>145</v>
      </c>
      <c r="AU1650" s="239" t="s">
        <v>143</v>
      </c>
      <c r="AV1650" s="13" t="s">
        <v>81</v>
      </c>
      <c r="AW1650" s="13" t="s">
        <v>30</v>
      </c>
      <c r="AX1650" s="13" t="s">
        <v>73</v>
      </c>
      <c r="AY1650" s="239" t="s">
        <v>135</v>
      </c>
    </row>
    <row r="1651" s="14" customFormat="1">
      <c r="A1651" s="14"/>
      <c r="B1651" s="240"/>
      <c r="C1651" s="241"/>
      <c r="D1651" s="231" t="s">
        <v>145</v>
      </c>
      <c r="E1651" s="242" t="s">
        <v>1</v>
      </c>
      <c r="F1651" s="243" t="s">
        <v>143</v>
      </c>
      <c r="G1651" s="241"/>
      <c r="H1651" s="244">
        <v>2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0" t="s">
        <v>145</v>
      </c>
      <c r="AU1651" s="250" t="s">
        <v>143</v>
      </c>
      <c r="AV1651" s="14" t="s">
        <v>143</v>
      </c>
      <c r="AW1651" s="14" t="s">
        <v>30</v>
      </c>
      <c r="AX1651" s="14" t="s">
        <v>73</v>
      </c>
      <c r="AY1651" s="250" t="s">
        <v>135</v>
      </c>
    </row>
    <row r="1652" s="15" customFormat="1">
      <c r="A1652" s="15"/>
      <c r="B1652" s="251"/>
      <c r="C1652" s="252"/>
      <c r="D1652" s="231" t="s">
        <v>145</v>
      </c>
      <c r="E1652" s="253" t="s">
        <v>1</v>
      </c>
      <c r="F1652" s="254" t="s">
        <v>153</v>
      </c>
      <c r="G1652" s="252"/>
      <c r="H1652" s="255">
        <v>2</v>
      </c>
      <c r="I1652" s="256"/>
      <c r="J1652" s="252"/>
      <c r="K1652" s="252"/>
      <c r="L1652" s="257"/>
      <c r="M1652" s="258"/>
      <c r="N1652" s="259"/>
      <c r="O1652" s="259"/>
      <c r="P1652" s="259"/>
      <c r="Q1652" s="259"/>
      <c r="R1652" s="259"/>
      <c r="S1652" s="259"/>
      <c r="T1652" s="260"/>
      <c r="U1652" s="15"/>
      <c r="V1652" s="15"/>
      <c r="W1652" s="15"/>
      <c r="X1652" s="15"/>
      <c r="Y1652" s="15"/>
      <c r="Z1652" s="15"/>
      <c r="AA1652" s="15"/>
      <c r="AB1652" s="15"/>
      <c r="AC1652" s="15"/>
      <c r="AD1652" s="15"/>
      <c r="AE1652" s="15"/>
      <c r="AT1652" s="261" t="s">
        <v>145</v>
      </c>
      <c r="AU1652" s="261" t="s">
        <v>143</v>
      </c>
      <c r="AV1652" s="15" t="s">
        <v>142</v>
      </c>
      <c r="AW1652" s="15" t="s">
        <v>30</v>
      </c>
      <c r="AX1652" s="15" t="s">
        <v>81</v>
      </c>
      <c r="AY1652" s="261" t="s">
        <v>135</v>
      </c>
    </row>
    <row r="1653" s="2" customFormat="1" ht="24.15" customHeight="1">
      <c r="A1653" s="38"/>
      <c r="B1653" s="39"/>
      <c r="C1653" s="215" t="s">
        <v>1644</v>
      </c>
      <c r="D1653" s="215" t="s">
        <v>138</v>
      </c>
      <c r="E1653" s="216" t="s">
        <v>1645</v>
      </c>
      <c r="F1653" s="217" t="s">
        <v>1646</v>
      </c>
      <c r="G1653" s="218" t="s">
        <v>141</v>
      </c>
      <c r="H1653" s="219">
        <v>28.643000000000001</v>
      </c>
      <c r="I1653" s="220"/>
      <c r="J1653" s="221">
        <f>ROUND(I1653*H1653,2)</f>
        <v>0</v>
      </c>
      <c r="K1653" s="222"/>
      <c r="L1653" s="44"/>
      <c r="M1653" s="223" t="s">
        <v>1</v>
      </c>
      <c r="N1653" s="224" t="s">
        <v>39</v>
      </c>
      <c r="O1653" s="91"/>
      <c r="P1653" s="225">
        <f>O1653*H1653</f>
        <v>0</v>
      </c>
      <c r="Q1653" s="225">
        <v>0</v>
      </c>
      <c r="R1653" s="225">
        <f>Q1653*H1653</f>
        <v>0</v>
      </c>
      <c r="S1653" s="225">
        <v>0.081500000000000003</v>
      </c>
      <c r="T1653" s="226">
        <f>S1653*H1653</f>
        <v>2.3344045000000002</v>
      </c>
      <c r="U1653" s="38"/>
      <c r="V1653" s="38"/>
      <c r="W1653" s="38"/>
      <c r="X1653" s="38"/>
      <c r="Y1653" s="38"/>
      <c r="Z1653" s="38"/>
      <c r="AA1653" s="38"/>
      <c r="AB1653" s="38"/>
      <c r="AC1653" s="38"/>
      <c r="AD1653" s="38"/>
      <c r="AE1653" s="38"/>
      <c r="AR1653" s="227" t="s">
        <v>263</v>
      </c>
      <c r="AT1653" s="227" t="s">
        <v>138</v>
      </c>
      <c r="AU1653" s="227" t="s">
        <v>143</v>
      </c>
      <c r="AY1653" s="17" t="s">
        <v>135</v>
      </c>
      <c r="BE1653" s="228">
        <f>IF(N1653="základní",J1653,0)</f>
        <v>0</v>
      </c>
      <c r="BF1653" s="228">
        <f>IF(N1653="snížená",J1653,0)</f>
        <v>0</v>
      </c>
      <c r="BG1653" s="228">
        <f>IF(N1653="zákl. přenesená",J1653,0)</f>
        <v>0</v>
      </c>
      <c r="BH1653" s="228">
        <f>IF(N1653="sníž. přenesená",J1653,0)</f>
        <v>0</v>
      </c>
      <c r="BI1653" s="228">
        <f>IF(N1653="nulová",J1653,0)</f>
        <v>0</v>
      </c>
      <c r="BJ1653" s="17" t="s">
        <v>143</v>
      </c>
      <c r="BK1653" s="228">
        <f>ROUND(I1653*H1653,2)</f>
        <v>0</v>
      </c>
      <c r="BL1653" s="17" t="s">
        <v>263</v>
      </c>
      <c r="BM1653" s="227" t="s">
        <v>1647</v>
      </c>
    </row>
    <row r="1654" s="13" customFormat="1">
      <c r="A1654" s="13"/>
      <c r="B1654" s="229"/>
      <c r="C1654" s="230"/>
      <c r="D1654" s="231" t="s">
        <v>145</v>
      </c>
      <c r="E1654" s="232" t="s">
        <v>1</v>
      </c>
      <c r="F1654" s="233" t="s">
        <v>1648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145</v>
      </c>
      <c r="AU1654" s="239" t="s">
        <v>143</v>
      </c>
      <c r="AV1654" s="13" t="s">
        <v>81</v>
      </c>
      <c r="AW1654" s="13" t="s">
        <v>30</v>
      </c>
      <c r="AX1654" s="13" t="s">
        <v>73</v>
      </c>
      <c r="AY1654" s="239" t="s">
        <v>135</v>
      </c>
    </row>
    <row r="1655" s="14" customFormat="1">
      <c r="A1655" s="14"/>
      <c r="B1655" s="240"/>
      <c r="C1655" s="241"/>
      <c r="D1655" s="231" t="s">
        <v>145</v>
      </c>
      <c r="E1655" s="242" t="s">
        <v>1</v>
      </c>
      <c r="F1655" s="243" t="s">
        <v>204</v>
      </c>
      <c r="G1655" s="241"/>
      <c r="H1655" s="244">
        <v>2.952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145</v>
      </c>
      <c r="AU1655" s="250" t="s">
        <v>143</v>
      </c>
      <c r="AV1655" s="14" t="s">
        <v>143</v>
      </c>
      <c r="AW1655" s="14" t="s">
        <v>30</v>
      </c>
      <c r="AX1655" s="14" t="s">
        <v>73</v>
      </c>
      <c r="AY1655" s="250" t="s">
        <v>135</v>
      </c>
    </row>
    <row r="1656" s="13" customFormat="1">
      <c r="A1656" s="13"/>
      <c r="B1656" s="229"/>
      <c r="C1656" s="230"/>
      <c r="D1656" s="231" t="s">
        <v>145</v>
      </c>
      <c r="E1656" s="232" t="s">
        <v>1</v>
      </c>
      <c r="F1656" s="233" t="s">
        <v>1649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145</v>
      </c>
      <c r="AU1656" s="239" t="s">
        <v>143</v>
      </c>
      <c r="AV1656" s="13" t="s">
        <v>81</v>
      </c>
      <c r="AW1656" s="13" t="s">
        <v>30</v>
      </c>
      <c r="AX1656" s="13" t="s">
        <v>73</v>
      </c>
      <c r="AY1656" s="239" t="s">
        <v>135</v>
      </c>
    </row>
    <row r="1657" s="14" customFormat="1">
      <c r="A1657" s="14"/>
      <c r="B1657" s="240"/>
      <c r="C1657" s="241"/>
      <c r="D1657" s="231" t="s">
        <v>145</v>
      </c>
      <c r="E1657" s="242" t="s">
        <v>1</v>
      </c>
      <c r="F1657" s="243" t="s">
        <v>205</v>
      </c>
      <c r="G1657" s="241"/>
      <c r="H1657" s="244">
        <v>4.6849999999999996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145</v>
      </c>
      <c r="AU1657" s="250" t="s">
        <v>143</v>
      </c>
      <c r="AV1657" s="14" t="s">
        <v>143</v>
      </c>
      <c r="AW1657" s="14" t="s">
        <v>30</v>
      </c>
      <c r="AX1657" s="14" t="s">
        <v>73</v>
      </c>
      <c r="AY1657" s="250" t="s">
        <v>135</v>
      </c>
    </row>
    <row r="1658" s="13" customFormat="1">
      <c r="A1658" s="13"/>
      <c r="B1658" s="229"/>
      <c r="C1658" s="230"/>
      <c r="D1658" s="231" t="s">
        <v>145</v>
      </c>
      <c r="E1658" s="232" t="s">
        <v>1</v>
      </c>
      <c r="F1658" s="233" t="s">
        <v>1634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145</v>
      </c>
      <c r="AU1658" s="239" t="s">
        <v>143</v>
      </c>
      <c r="AV1658" s="13" t="s">
        <v>81</v>
      </c>
      <c r="AW1658" s="13" t="s">
        <v>30</v>
      </c>
      <c r="AX1658" s="13" t="s">
        <v>73</v>
      </c>
      <c r="AY1658" s="239" t="s">
        <v>135</v>
      </c>
    </row>
    <row r="1659" s="14" customFormat="1">
      <c r="A1659" s="14"/>
      <c r="B1659" s="240"/>
      <c r="C1659" s="241"/>
      <c r="D1659" s="231" t="s">
        <v>145</v>
      </c>
      <c r="E1659" s="242" t="s">
        <v>1</v>
      </c>
      <c r="F1659" s="243" t="s">
        <v>207</v>
      </c>
      <c r="G1659" s="241"/>
      <c r="H1659" s="244">
        <v>21.006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145</v>
      </c>
      <c r="AU1659" s="250" t="s">
        <v>143</v>
      </c>
      <c r="AV1659" s="14" t="s">
        <v>143</v>
      </c>
      <c r="AW1659" s="14" t="s">
        <v>30</v>
      </c>
      <c r="AX1659" s="14" t="s">
        <v>73</v>
      </c>
      <c r="AY1659" s="250" t="s">
        <v>135</v>
      </c>
    </row>
    <row r="1660" s="15" customFormat="1">
      <c r="A1660" s="15"/>
      <c r="B1660" s="251"/>
      <c r="C1660" s="252"/>
      <c r="D1660" s="231" t="s">
        <v>145</v>
      </c>
      <c r="E1660" s="253" t="s">
        <v>1</v>
      </c>
      <c r="F1660" s="254" t="s">
        <v>153</v>
      </c>
      <c r="G1660" s="252"/>
      <c r="H1660" s="255">
        <v>28.643000000000001</v>
      </c>
      <c r="I1660" s="256"/>
      <c r="J1660" s="252"/>
      <c r="K1660" s="252"/>
      <c r="L1660" s="257"/>
      <c r="M1660" s="258"/>
      <c r="N1660" s="259"/>
      <c r="O1660" s="259"/>
      <c r="P1660" s="259"/>
      <c r="Q1660" s="259"/>
      <c r="R1660" s="259"/>
      <c r="S1660" s="259"/>
      <c r="T1660" s="260"/>
      <c r="U1660" s="15"/>
      <c r="V1660" s="15"/>
      <c r="W1660" s="15"/>
      <c r="X1660" s="15"/>
      <c r="Y1660" s="15"/>
      <c r="Z1660" s="15"/>
      <c r="AA1660" s="15"/>
      <c r="AB1660" s="15"/>
      <c r="AC1660" s="15"/>
      <c r="AD1660" s="15"/>
      <c r="AE1660" s="15"/>
      <c r="AT1660" s="261" t="s">
        <v>145</v>
      </c>
      <c r="AU1660" s="261" t="s">
        <v>143</v>
      </c>
      <c r="AV1660" s="15" t="s">
        <v>142</v>
      </c>
      <c r="AW1660" s="15" t="s">
        <v>30</v>
      </c>
      <c r="AX1660" s="15" t="s">
        <v>81</v>
      </c>
      <c r="AY1660" s="261" t="s">
        <v>135</v>
      </c>
    </row>
    <row r="1661" s="2" customFormat="1" ht="24.15" customHeight="1">
      <c r="A1661" s="38"/>
      <c r="B1661" s="39"/>
      <c r="C1661" s="215" t="s">
        <v>1650</v>
      </c>
      <c r="D1661" s="215" t="s">
        <v>138</v>
      </c>
      <c r="E1661" s="216" t="s">
        <v>1651</v>
      </c>
      <c r="F1661" s="217" t="s">
        <v>1652</v>
      </c>
      <c r="G1661" s="218" t="s">
        <v>141</v>
      </c>
      <c r="H1661" s="219">
        <v>4.6849999999999996</v>
      </c>
      <c r="I1661" s="220"/>
      <c r="J1661" s="221">
        <f>ROUND(I1661*H1661,2)</f>
        <v>0</v>
      </c>
      <c r="K1661" s="222"/>
      <c r="L1661" s="44"/>
      <c r="M1661" s="223" t="s">
        <v>1</v>
      </c>
      <c r="N1661" s="224" t="s">
        <v>39</v>
      </c>
      <c r="O1661" s="91"/>
      <c r="P1661" s="225">
        <f>O1661*H1661</f>
        <v>0</v>
      </c>
      <c r="Q1661" s="225">
        <v>0.0049500000000000004</v>
      </c>
      <c r="R1661" s="225">
        <f>Q1661*H1661</f>
        <v>0.02319075</v>
      </c>
      <c r="S1661" s="225">
        <v>0</v>
      </c>
      <c r="T1661" s="226">
        <f>S1661*H1661</f>
        <v>0</v>
      </c>
      <c r="U1661" s="38"/>
      <c r="V1661" s="38"/>
      <c r="W1661" s="38"/>
      <c r="X1661" s="38"/>
      <c r="Y1661" s="38"/>
      <c r="Z1661" s="38"/>
      <c r="AA1661" s="38"/>
      <c r="AB1661" s="38"/>
      <c r="AC1661" s="38"/>
      <c r="AD1661" s="38"/>
      <c r="AE1661" s="38"/>
      <c r="AR1661" s="227" t="s">
        <v>263</v>
      </c>
      <c r="AT1661" s="227" t="s">
        <v>138</v>
      </c>
      <c r="AU1661" s="227" t="s">
        <v>143</v>
      </c>
      <c r="AY1661" s="17" t="s">
        <v>135</v>
      </c>
      <c r="BE1661" s="228">
        <f>IF(N1661="základní",J1661,0)</f>
        <v>0</v>
      </c>
      <c r="BF1661" s="228">
        <f>IF(N1661="snížená",J1661,0)</f>
        <v>0</v>
      </c>
      <c r="BG1661" s="228">
        <f>IF(N1661="zákl. přenesená",J1661,0)</f>
        <v>0</v>
      </c>
      <c r="BH1661" s="228">
        <f>IF(N1661="sníž. přenesená",J1661,0)</f>
        <v>0</v>
      </c>
      <c r="BI1661" s="228">
        <f>IF(N1661="nulová",J1661,0)</f>
        <v>0</v>
      </c>
      <c r="BJ1661" s="17" t="s">
        <v>143</v>
      </c>
      <c r="BK1661" s="228">
        <f>ROUND(I1661*H1661,2)</f>
        <v>0</v>
      </c>
      <c r="BL1661" s="17" t="s">
        <v>263</v>
      </c>
      <c r="BM1661" s="227" t="s">
        <v>1653</v>
      </c>
    </row>
    <row r="1662" s="13" customFormat="1">
      <c r="A1662" s="13"/>
      <c r="B1662" s="229"/>
      <c r="C1662" s="230"/>
      <c r="D1662" s="231" t="s">
        <v>145</v>
      </c>
      <c r="E1662" s="232" t="s">
        <v>1</v>
      </c>
      <c r="F1662" s="233" t="s">
        <v>182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145</v>
      </c>
      <c r="AU1662" s="239" t="s">
        <v>143</v>
      </c>
      <c r="AV1662" s="13" t="s">
        <v>81</v>
      </c>
      <c r="AW1662" s="13" t="s">
        <v>30</v>
      </c>
      <c r="AX1662" s="13" t="s">
        <v>73</v>
      </c>
      <c r="AY1662" s="239" t="s">
        <v>135</v>
      </c>
    </row>
    <row r="1663" s="14" customFormat="1">
      <c r="A1663" s="14"/>
      <c r="B1663" s="240"/>
      <c r="C1663" s="241"/>
      <c r="D1663" s="231" t="s">
        <v>145</v>
      </c>
      <c r="E1663" s="242" t="s">
        <v>1</v>
      </c>
      <c r="F1663" s="243" t="s">
        <v>205</v>
      </c>
      <c r="G1663" s="241"/>
      <c r="H1663" s="244">
        <v>4.6849999999999996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145</v>
      </c>
      <c r="AU1663" s="250" t="s">
        <v>143</v>
      </c>
      <c r="AV1663" s="14" t="s">
        <v>143</v>
      </c>
      <c r="AW1663" s="14" t="s">
        <v>30</v>
      </c>
      <c r="AX1663" s="14" t="s">
        <v>73</v>
      </c>
      <c r="AY1663" s="250" t="s">
        <v>135</v>
      </c>
    </row>
    <row r="1664" s="15" customFormat="1">
      <c r="A1664" s="15"/>
      <c r="B1664" s="251"/>
      <c r="C1664" s="252"/>
      <c r="D1664" s="231" t="s">
        <v>145</v>
      </c>
      <c r="E1664" s="253" t="s">
        <v>1</v>
      </c>
      <c r="F1664" s="254" t="s">
        <v>153</v>
      </c>
      <c r="G1664" s="252"/>
      <c r="H1664" s="255">
        <v>4.6849999999999996</v>
      </c>
      <c r="I1664" s="256"/>
      <c r="J1664" s="252"/>
      <c r="K1664" s="252"/>
      <c r="L1664" s="257"/>
      <c r="M1664" s="258"/>
      <c r="N1664" s="259"/>
      <c r="O1664" s="259"/>
      <c r="P1664" s="259"/>
      <c r="Q1664" s="259"/>
      <c r="R1664" s="259"/>
      <c r="S1664" s="259"/>
      <c r="T1664" s="260"/>
      <c r="U1664" s="15"/>
      <c r="V1664" s="15"/>
      <c r="W1664" s="15"/>
      <c r="X1664" s="15"/>
      <c r="Y1664" s="15"/>
      <c r="Z1664" s="15"/>
      <c r="AA1664" s="15"/>
      <c r="AB1664" s="15"/>
      <c r="AC1664" s="15"/>
      <c r="AD1664" s="15"/>
      <c r="AE1664" s="15"/>
      <c r="AT1664" s="261" t="s">
        <v>145</v>
      </c>
      <c r="AU1664" s="261" t="s">
        <v>143</v>
      </c>
      <c r="AV1664" s="15" t="s">
        <v>142</v>
      </c>
      <c r="AW1664" s="15" t="s">
        <v>30</v>
      </c>
      <c r="AX1664" s="15" t="s">
        <v>81</v>
      </c>
      <c r="AY1664" s="261" t="s">
        <v>135</v>
      </c>
    </row>
    <row r="1665" s="2" customFormat="1" ht="33" customHeight="1">
      <c r="A1665" s="38"/>
      <c r="B1665" s="39"/>
      <c r="C1665" s="215" t="s">
        <v>1654</v>
      </c>
      <c r="D1665" s="215" t="s">
        <v>138</v>
      </c>
      <c r="E1665" s="216" t="s">
        <v>1655</v>
      </c>
      <c r="F1665" s="217" t="s">
        <v>1656</v>
      </c>
      <c r="G1665" s="218" t="s">
        <v>141</v>
      </c>
      <c r="H1665" s="219">
        <v>21.006</v>
      </c>
      <c r="I1665" s="220"/>
      <c r="J1665" s="221">
        <f>ROUND(I1665*H1665,2)</f>
        <v>0</v>
      </c>
      <c r="K1665" s="222"/>
      <c r="L1665" s="44"/>
      <c r="M1665" s="223" t="s">
        <v>1</v>
      </c>
      <c r="N1665" s="224" t="s">
        <v>39</v>
      </c>
      <c r="O1665" s="91"/>
      <c r="P1665" s="225">
        <f>O1665*H1665</f>
        <v>0</v>
      </c>
      <c r="Q1665" s="225">
        <v>0.0027499999999999998</v>
      </c>
      <c r="R1665" s="225">
        <f>Q1665*H1665</f>
        <v>0.057766499999999998</v>
      </c>
      <c r="S1665" s="225">
        <v>0</v>
      </c>
      <c r="T1665" s="226">
        <f>S1665*H1665</f>
        <v>0</v>
      </c>
      <c r="U1665" s="38"/>
      <c r="V1665" s="38"/>
      <c r="W1665" s="38"/>
      <c r="X1665" s="38"/>
      <c r="Y1665" s="38"/>
      <c r="Z1665" s="38"/>
      <c r="AA1665" s="38"/>
      <c r="AB1665" s="38"/>
      <c r="AC1665" s="38"/>
      <c r="AD1665" s="38"/>
      <c r="AE1665" s="38"/>
      <c r="AR1665" s="227" t="s">
        <v>263</v>
      </c>
      <c r="AT1665" s="227" t="s">
        <v>138</v>
      </c>
      <c r="AU1665" s="227" t="s">
        <v>143</v>
      </c>
      <c r="AY1665" s="17" t="s">
        <v>135</v>
      </c>
      <c r="BE1665" s="228">
        <f>IF(N1665="základní",J1665,0)</f>
        <v>0</v>
      </c>
      <c r="BF1665" s="228">
        <f>IF(N1665="snížená",J1665,0)</f>
        <v>0</v>
      </c>
      <c r="BG1665" s="228">
        <f>IF(N1665="zákl. přenesená",J1665,0)</f>
        <v>0</v>
      </c>
      <c r="BH1665" s="228">
        <f>IF(N1665="sníž. přenesená",J1665,0)</f>
        <v>0</v>
      </c>
      <c r="BI1665" s="228">
        <f>IF(N1665="nulová",J1665,0)</f>
        <v>0</v>
      </c>
      <c r="BJ1665" s="17" t="s">
        <v>143</v>
      </c>
      <c r="BK1665" s="228">
        <f>ROUND(I1665*H1665,2)</f>
        <v>0</v>
      </c>
      <c r="BL1665" s="17" t="s">
        <v>263</v>
      </c>
      <c r="BM1665" s="227" t="s">
        <v>1657</v>
      </c>
    </row>
    <row r="1666" s="13" customFormat="1">
      <c r="A1666" s="13"/>
      <c r="B1666" s="229"/>
      <c r="C1666" s="230"/>
      <c r="D1666" s="231" t="s">
        <v>145</v>
      </c>
      <c r="E1666" s="232" t="s">
        <v>1</v>
      </c>
      <c r="F1666" s="233" t="s">
        <v>1634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145</v>
      </c>
      <c r="AU1666" s="239" t="s">
        <v>143</v>
      </c>
      <c r="AV1666" s="13" t="s">
        <v>81</v>
      </c>
      <c r="AW1666" s="13" t="s">
        <v>30</v>
      </c>
      <c r="AX1666" s="13" t="s">
        <v>73</v>
      </c>
      <c r="AY1666" s="239" t="s">
        <v>135</v>
      </c>
    </row>
    <row r="1667" s="14" customFormat="1">
      <c r="A1667" s="14"/>
      <c r="B1667" s="240"/>
      <c r="C1667" s="241"/>
      <c r="D1667" s="231" t="s">
        <v>145</v>
      </c>
      <c r="E1667" s="242" t="s">
        <v>1</v>
      </c>
      <c r="F1667" s="243" t="s">
        <v>207</v>
      </c>
      <c r="G1667" s="241"/>
      <c r="H1667" s="244">
        <v>21.006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145</v>
      </c>
      <c r="AU1667" s="250" t="s">
        <v>143</v>
      </c>
      <c r="AV1667" s="14" t="s">
        <v>143</v>
      </c>
      <c r="AW1667" s="14" t="s">
        <v>30</v>
      </c>
      <c r="AX1667" s="14" t="s">
        <v>73</v>
      </c>
      <c r="AY1667" s="250" t="s">
        <v>135</v>
      </c>
    </row>
    <row r="1668" s="15" customFormat="1">
      <c r="A1668" s="15"/>
      <c r="B1668" s="251"/>
      <c r="C1668" s="252"/>
      <c r="D1668" s="231" t="s">
        <v>145</v>
      </c>
      <c r="E1668" s="253" t="s">
        <v>1</v>
      </c>
      <c r="F1668" s="254" t="s">
        <v>153</v>
      </c>
      <c r="G1668" s="252"/>
      <c r="H1668" s="255">
        <v>21.006</v>
      </c>
      <c r="I1668" s="256"/>
      <c r="J1668" s="252"/>
      <c r="K1668" s="252"/>
      <c r="L1668" s="257"/>
      <c r="M1668" s="258"/>
      <c r="N1668" s="259"/>
      <c r="O1668" s="259"/>
      <c r="P1668" s="259"/>
      <c r="Q1668" s="259"/>
      <c r="R1668" s="259"/>
      <c r="S1668" s="259"/>
      <c r="T1668" s="260"/>
      <c r="U1668" s="15"/>
      <c r="V1668" s="15"/>
      <c r="W1668" s="15"/>
      <c r="X1668" s="15"/>
      <c r="Y1668" s="15"/>
      <c r="Z1668" s="15"/>
      <c r="AA1668" s="15"/>
      <c r="AB1668" s="15"/>
      <c r="AC1668" s="15"/>
      <c r="AD1668" s="15"/>
      <c r="AE1668" s="15"/>
      <c r="AT1668" s="261" t="s">
        <v>145</v>
      </c>
      <c r="AU1668" s="261" t="s">
        <v>143</v>
      </c>
      <c r="AV1668" s="15" t="s">
        <v>142</v>
      </c>
      <c r="AW1668" s="15" t="s">
        <v>30</v>
      </c>
      <c r="AX1668" s="15" t="s">
        <v>81</v>
      </c>
      <c r="AY1668" s="261" t="s">
        <v>135</v>
      </c>
    </row>
    <row r="1669" s="2" customFormat="1" ht="24.15" customHeight="1">
      <c r="A1669" s="38"/>
      <c r="B1669" s="39"/>
      <c r="C1669" s="262" t="s">
        <v>1658</v>
      </c>
      <c r="D1669" s="262" t="s">
        <v>413</v>
      </c>
      <c r="E1669" s="263" t="s">
        <v>1659</v>
      </c>
      <c r="F1669" s="264" t="s">
        <v>1660</v>
      </c>
      <c r="G1669" s="265" t="s">
        <v>141</v>
      </c>
      <c r="H1669" s="266">
        <v>28.260000000000002</v>
      </c>
      <c r="I1669" s="267"/>
      <c r="J1669" s="268">
        <f>ROUND(I1669*H1669,2)</f>
        <v>0</v>
      </c>
      <c r="K1669" s="269"/>
      <c r="L1669" s="270"/>
      <c r="M1669" s="271" t="s">
        <v>1</v>
      </c>
      <c r="N1669" s="272" t="s">
        <v>39</v>
      </c>
      <c r="O1669" s="91"/>
      <c r="P1669" s="225">
        <f>O1669*H1669</f>
        <v>0</v>
      </c>
      <c r="Q1669" s="225">
        <v>0.0097999999999999997</v>
      </c>
      <c r="R1669" s="225">
        <f>Q1669*H1669</f>
        <v>0.27694800000000003</v>
      </c>
      <c r="S1669" s="225">
        <v>0</v>
      </c>
      <c r="T1669" s="226">
        <f>S1669*H1669</f>
        <v>0</v>
      </c>
      <c r="U1669" s="38"/>
      <c r="V1669" s="38"/>
      <c r="W1669" s="38"/>
      <c r="X1669" s="38"/>
      <c r="Y1669" s="38"/>
      <c r="Z1669" s="38"/>
      <c r="AA1669" s="38"/>
      <c r="AB1669" s="38"/>
      <c r="AC1669" s="38"/>
      <c r="AD1669" s="38"/>
      <c r="AE1669" s="38"/>
      <c r="AR1669" s="227" t="s">
        <v>347</v>
      </c>
      <c r="AT1669" s="227" t="s">
        <v>413</v>
      </c>
      <c r="AU1669" s="227" t="s">
        <v>143</v>
      </c>
      <c r="AY1669" s="17" t="s">
        <v>135</v>
      </c>
      <c r="BE1669" s="228">
        <f>IF(N1669="základní",J1669,0)</f>
        <v>0</v>
      </c>
      <c r="BF1669" s="228">
        <f>IF(N1669="snížená",J1669,0)</f>
        <v>0</v>
      </c>
      <c r="BG1669" s="228">
        <f>IF(N1669="zákl. přenesená",J1669,0)</f>
        <v>0</v>
      </c>
      <c r="BH1669" s="228">
        <f>IF(N1669="sníž. přenesená",J1669,0)</f>
        <v>0</v>
      </c>
      <c r="BI1669" s="228">
        <f>IF(N1669="nulová",J1669,0)</f>
        <v>0</v>
      </c>
      <c r="BJ1669" s="17" t="s">
        <v>143</v>
      </c>
      <c r="BK1669" s="228">
        <f>ROUND(I1669*H1669,2)</f>
        <v>0</v>
      </c>
      <c r="BL1669" s="17" t="s">
        <v>263</v>
      </c>
      <c r="BM1669" s="227" t="s">
        <v>1661</v>
      </c>
    </row>
    <row r="1670" s="14" customFormat="1">
      <c r="A1670" s="14"/>
      <c r="B1670" s="240"/>
      <c r="C1670" s="241"/>
      <c r="D1670" s="231" t="s">
        <v>145</v>
      </c>
      <c r="E1670" s="242" t="s">
        <v>1</v>
      </c>
      <c r="F1670" s="243" t="s">
        <v>1662</v>
      </c>
      <c r="G1670" s="241"/>
      <c r="H1670" s="244">
        <v>25.690999999999999</v>
      </c>
      <c r="I1670" s="245"/>
      <c r="J1670" s="241"/>
      <c r="K1670" s="241"/>
      <c r="L1670" s="246"/>
      <c r="M1670" s="247"/>
      <c r="N1670" s="248"/>
      <c r="O1670" s="248"/>
      <c r="P1670" s="248"/>
      <c r="Q1670" s="248"/>
      <c r="R1670" s="248"/>
      <c r="S1670" s="248"/>
      <c r="T1670" s="249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0" t="s">
        <v>145</v>
      </c>
      <c r="AU1670" s="250" t="s">
        <v>143</v>
      </c>
      <c r="AV1670" s="14" t="s">
        <v>143</v>
      </c>
      <c r="AW1670" s="14" t="s">
        <v>30</v>
      </c>
      <c r="AX1670" s="14" t="s">
        <v>81</v>
      </c>
      <c r="AY1670" s="250" t="s">
        <v>135</v>
      </c>
    </row>
    <row r="1671" s="14" customFormat="1">
      <c r="A1671" s="14"/>
      <c r="B1671" s="240"/>
      <c r="C1671" s="241"/>
      <c r="D1671" s="231" t="s">
        <v>145</v>
      </c>
      <c r="E1671" s="241"/>
      <c r="F1671" s="243" t="s">
        <v>1663</v>
      </c>
      <c r="G1671" s="241"/>
      <c r="H1671" s="244">
        <v>28.260000000000002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145</v>
      </c>
      <c r="AU1671" s="250" t="s">
        <v>143</v>
      </c>
      <c r="AV1671" s="14" t="s">
        <v>143</v>
      </c>
      <c r="AW1671" s="14" t="s">
        <v>4</v>
      </c>
      <c r="AX1671" s="14" t="s">
        <v>81</v>
      </c>
      <c r="AY1671" s="250" t="s">
        <v>135</v>
      </c>
    </row>
    <row r="1672" s="2" customFormat="1" ht="24.15" customHeight="1">
      <c r="A1672" s="38"/>
      <c r="B1672" s="39"/>
      <c r="C1672" s="215" t="s">
        <v>1664</v>
      </c>
      <c r="D1672" s="215" t="s">
        <v>138</v>
      </c>
      <c r="E1672" s="216" t="s">
        <v>1665</v>
      </c>
      <c r="F1672" s="217" t="s">
        <v>1666</v>
      </c>
      <c r="G1672" s="218" t="s">
        <v>141</v>
      </c>
      <c r="H1672" s="219">
        <v>25.690999999999999</v>
      </c>
      <c r="I1672" s="220"/>
      <c r="J1672" s="221">
        <f>ROUND(I1672*H1672,2)</f>
        <v>0</v>
      </c>
      <c r="K1672" s="222"/>
      <c r="L1672" s="44"/>
      <c r="M1672" s="223" t="s">
        <v>1</v>
      </c>
      <c r="N1672" s="224" t="s">
        <v>39</v>
      </c>
      <c r="O1672" s="91"/>
      <c r="P1672" s="225">
        <f>O1672*H1672</f>
        <v>0</v>
      </c>
      <c r="Q1672" s="225">
        <v>0</v>
      </c>
      <c r="R1672" s="225">
        <f>Q1672*H1672</f>
        <v>0</v>
      </c>
      <c r="S1672" s="225">
        <v>0</v>
      </c>
      <c r="T1672" s="226">
        <f>S1672*H1672</f>
        <v>0</v>
      </c>
      <c r="U1672" s="38"/>
      <c r="V1672" s="38"/>
      <c r="W1672" s="38"/>
      <c r="X1672" s="38"/>
      <c r="Y1672" s="38"/>
      <c r="Z1672" s="38"/>
      <c r="AA1672" s="38"/>
      <c r="AB1672" s="38"/>
      <c r="AC1672" s="38"/>
      <c r="AD1672" s="38"/>
      <c r="AE1672" s="38"/>
      <c r="AR1672" s="227" t="s">
        <v>263</v>
      </c>
      <c r="AT1672" s="227" t="s">
        <v>138</v>
      </c>
      <c r="AU1672" s="227" t="s">
        <v>143</v>
      </c>
      <c r="AY1672" s="17" t="s">
        <v>135</v>
      </c>
      <c r="BE1672" s="228">
        <f>IF(N1672="základní",J1672,0)</f>
        <v>0</v>
      </c>
      <c r="BF1672" s="228">
        <f>IF(N1672="snížená",J1672,0)</f>
        <v>0</v>
      </c>
      <c r="BG1672" s="228">
        <f>IF(N1672="zákl. přenesená",J1672,0)</f>
        <v>0</v>
      </c>
      <c r="BH1672" s="228">
        <f>IF(N1672="sníž. přenesená",J1672,0)</f>
        <v>0</v>
      </c>
      <c r="BI1672" s="228">
        <f>IF(N1672="nulová",J1672,0)</f>
        <v>0</v>
      </c>
      <c r="BJ1672" s="17" t="s">
        <v>143</v>
      </c>
      <c r="BK1672" s="228">
        <f>ROUND(I1672*H1672,2)</f>
        <v>0</v>
      </c>
      <c r="BL1672" s="17" t="s">
        <v>263</v>
      </c>
      <c r="BM1672" s="227" t="s">
        <v>1667</v>
      </c>
    </row>
    <row r="1673" s="13" customFormat="1">
      <c r="A1673" s="13"/>
      <c r="B1673" s="229"/>
      <c r="C1673" s="230"/>
      <c r="D1673" s="231" t="s">
        <v>145</v>
      </c>
      <c r="E1673" s="232" t="s">
        <v>1</v>
      </c>
      <c r="F1673" s="233" t="s">
        <v>182</v>
      </c>
      <c r="G1673" s="230"/>
      <c r="H1673" s="232" t="s">
        <v>1</v>
      </c>
      <c r="I1673" s="234"/>
      <c r="J1673" s="230"/>
      <c r="K1673" s="230"/>
      <c r="L1673" s="235"/>
      <c r="M1673" s="236"/>
      <c r="N1673" s="237"/>
      <c r="O1673" s="237"/>
      <c r="P1673" s="237"/>
      <c r="Q1673" s="237"/>
      <c r="R1673" s="237"/>
      <c r="S1673" s="237"/>
      <c r="T1673" s="238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39" t="s">
        <v>145</v>
      </c>
      <c r="AU1673" s="239" t="s">
        <v>143</v>
      </c>
      <c r="AV1673" s="13" t="s">
        <v>81</v>
      </c>
      <c r="AW1673" s="13" t="s">
        <v>30</v>
      </c>
      <c r="AX1673" s="13" t="s">
        <v>73</v>
      </c>
      <c r="AY1673" s="239" t="s">
        <v>135</v>
      </c>
    </row>
    <row r="1674" s="14" customFormat="1">
      <c r="A1674" s="14"/>
      <c r="B1674" s="240"/>
      <c r="C1674" s="241"/>
      <c r="D1674" s="231" t="s">
        <v>145</v>
      </c>
      <c r="E1674" s="242" t="s">
        <v>1</v>
      </c>
      <c r="F1674" s="243" t="s">
        <v>205</v>
      </c>
      <c r="G1674" s="241"/>
      <c r="H1674" s="244">
        <v>4.6849999999999996</v>
      </c>
      <c r="I1674" s="245"/>
      <c r="J1674" s="241"/>
      <c r="K1674" s="241"/>
      <c r="L1674" s="246"/>
      <c r="M1674" s="247"/>
      <c r="N1674" s="248"/>
      <c r="O1674" s="248"/>
      <c r="P1674" s="248"/>
      <c r="Q1674" s="248"/>
      <c r="R1674" s="248"/>
      <c r="S1674" s="248"/>
      <c r="T1674" s="249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0" t="s">
        <v>145</v>
      </c>
      <c r="AU1674" s="250" t="s">
        <v>143</v>
      </c>
      <c r="AV1674" s="14" t="s">
        <v>143</v>
      </c>
      <c r="AW1674" s="14" t="s">
        <v>30</v>
      </c>
      <c r="AX1674" s="14" t="s">
        <v>73</v>
      </c>
      <c r="AY1674" s="250" t="s">
        <v>135</v>
      </c>
    </row>
    <row r="1675" s="13" customFormat="1">
      <c r="A1675" s="13"/>
      <c r="B1675" s="229"/>
      <c r="C1675" s="230"/>
      <c r="D1675" s="231" t="s">
        <v>145</v>
      </c>
      <c r="E1675" s="232" t="s">
        <v>1</v>
      </c>
      <c r="F1675" s="233" t="s">
        <v>1634</v>
      </c>
      <c r="G1675" s="230"/>
      <c r="H1675" s="232" t="s">
        <v>1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9" t="s">
        <v>145</v>
      </c>
      <c r="AU1675" s="239" t="s">
        <v>143</v>
      </c>
      <c r="AV1675" s="13" t="s">
        <v>81</v>
      </c>
      <c r="AW1675" s="13" t="s">
        <v>30</v>
      </c>
      <c r="AX1675" s="13" t="s">
        <v>73</v>
      </c>
      <c r="AY1675" s="239" t="s">
        <v>135</v>
      </c>
    </row>
    <row r="1676" s="14" customFormat="1">
      <c r="A1676" s="14"/>
      <c r="B1676" s="240"/>
      <c r="C1676" s="241"/>
      <c r="D1676" s="231" t="s">
        <v>145</v>
      </c>
      <c r="E1676" s="242" t="s">
        <v>1</v>
      </c>
      <c r="F1676" s="243" t="s">
        <v>207</v>
      </c>
      <c r="G1676" s="241"/>
      <c r="H1676" s="244">
        <v>21.006</v>
      </c>
      <c r="I1676" s="245"/>
      <c r="J1676" s="241"/>
      <c r="K1676" s="241"/>
      <c r="L1676" s="246"/>
      <c r="M1676" s="247"/>
      <c r="N1676" s="248"/>
      <c r="O1676" s="248"/>
      <c r="P1676" s="248"/>
      <c r="Q1676" s="248"/>
      <c r="R1676" s="248"/>
      <c r="S1676" s="248"/>
      <c r="T1676" s="249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0" t="s">
        <v>145</v>
      </c>
      <c r="AU1676" s="250" t="s">
        <v>143</v>
      </c>
      <c r="AV1676" s="14" t="s">
        <v>143</v>
      </c>
      <c r="AW1676" s="14" t="s">
        <v>30</v>
      </c>
      <c r="AX1676" s="14" t="s">
        <v>73</v>
      </c>
      <c r="AY1676" s="250" t="s">
        <v>135</v>
      </c>
    </row>
    <row r="1677" s="15" customFormat="1">
      <c r="A1677" s="15"/>
      <c r="B1677" s="251"/>
      <c r="C1677" s="252"/>
      <c r="D1677" s="231" t="s">
        <v>145</v>
      </c>
      <c r="E1677" s="253" t="s">
        <v>1</v>
      </c>
      <c r="F1677" s="254" t="s">
        <v>153</v>
      </c>
      <c r="G1677" s="252"/>
      <c r="H1677" s="255">
        <v>25.690999999999999</v>
      </c>
      <c r="I1677" s="256"/>
      <c r="J1677" s="252"/>
      <c r="K1677" s="252"/>
      <c r="L1677" s="257"/>
      <c r="M1677" s="258"/>
      <c r="N1677" s="259"/>
      <c r="O1677" s="259"/>
      <c r="P1677" s="259"/>
      <c r="Q1677" s="259"/>
      <c r="R1677" s="259"/>
      <c r="S1677" s="259"/>
      <c r="T1677" s="260"/>
      <c r="U1677" s="15"/>
      <c r="V1677" s="15"/>
      <c r="W1677" s="15"/>
      <c r="X1677" s="15"/>
      <c r="Y1677" s="15"/>
      <c r="Z1677" s="15"/>
      <c r="AA1677" s="15"/>
      <c r="AB1677" s="15"/>
      <c r="AC1677" s="15"/>
      <c r="AD1677" s="15"/>
      <c r="AE1677" s="15"/>
      <c r="AT1677" s="261" t="s">
        <v>145</v>
      </c>
      <c r="AU1677" s="261" t="s">
        <v>143</v>
      </c>
      <c r="AV1677" s="15" t="s">
        <v>142</v>
      </c>
      <c r="AW1677" s="15" t="s">
        <v>30</v>
      </c>
      <c r="AX1677" s="15" t="s">
        <v>81</v>
      </c>
      <c r="AY1677" s="261" t="s">
        <v>135</v>
      </c>
    </row>
    <row r="1678" s="2" customFormat="1" ht="24.15" customHeight="1">
      <c r="A1678" s="38"/>
      <c r="B1678" s="39"/>
      <c r="C1678" s="215" t="s">
        <v>1668</v>
      </c>
      <c r="D1678" s="215" t="s">
        <v>138</v>
      </c>
      <c r="E1678" s="216" t="s">
        <v>1669</v>
      </c>
      <c r="F1678" s="217" t="s">
        <v>1670</v>
      </c>
      <c r="G1678" s="218" t="s">
        <v>141</v>
      </c>
      <c r="H1678" s="219">
        <v>0.75</v>
      </c>
      <c r="I1678" s="220"/>
      <c r="J1678" s="221">
        <f>ROUND(I1678*H1678,2)</f>
        <v>0</v>
      </c>
      <c r="K1678" s="222"/>
      <c r="L1678" s="44"/>
      <c r="M1678" s="223" t="s">
        <v>1</v>
      </c>
      <c r="N1678" s="224" t="s">
        <v>39</v>
      </c>
      <c r="O1678" s="91"/>
      <c r="P1678" s="225">
        <f>O1678*H1678</f>
        <v>0</v>
      </c>
      <c r="Q1678" s="225">
        <v>0.00058</v>
      </c>
      <c r="R1678" s="225">
        <f>Q1678*H1678</f>
        <v>0.000435</v>
      </c>
      <c r="S1678" s="225">
        <v>0</v>
      </c>
      <c r="T1678" s="226">
        <f>S1678*H1678</f>
        <v>0</v>
      </c>
      <c r="U1678" s="38"/>
      <c r="V1678" s="38"/>
      <c r="W1678" s="38"/>
      <c r="X1678" s="38"/>
      <c r="Y1678" s="38"/>
      <c r="Z1678" s="38"/>
      <c r="AA1678" s="38"/>
      <c r="AB1678" s="38"/>
      <c r="AC1678" s="38"/>
      <c r="AD1678" s="38"/>
      <c r="AE1678" s="38"/>
      <c r="AR1678" s="227" t="s">
        <v>263</v>
      </c>
      <c r="AT1678" s="227" t="s">
        <v>138</v>
      </c>
      <c r="AU1678" s="227" t="s">
        <v>143</v>
      </c>
      <c r="AY1678" s="17" t="s">
        <v>135</v>
      </c>
      <c r="BE1678" s="228">
        <f>IF(N1678="základní",J1678,0)</f>
        <v>0</v>
      </c>
      <c r="BF1678" s="228">
        <f>IF(N1678="snížená",J1678,0)</f>
        <v>0</v>
      </c>
      <c r="BG1678" s="228">
        <f>IF(N1678="zákl. přenesená",J1678,0)</f>
        <v>0</v>
      </c>
      <c r="BH1678" s="228">
        <f>IF(N1678="sníž. přenesená",J1678,0)</f>
        <v>0</v>
      </c>
      <c r="BI1678" s="228">
        <f>IF(N1678="nulová",J1678,0)</f>
        <v>0</v>
      </c>
      <c r="BJ1678" s="17" t="s">
        <v>143</v>
      </c>
      <c r="BK1678" s="228">
        <f>ROUND(I1678*H1678,2)</f>
        <v>0</v>
      </c>
      <c r="BL1678" s="17" t="s">
        <v>263</v>
      </c>
      <c r="BM1678" s="227" t="s">
        <v>1671</v>
      </c>
    </row>
    <row r="1679" s="14" customFormat="1">
      <c r="A1679" s="14"/>
      <c r="B1679" s="240"/>
      <c r="C1679" s="241"/>
      <c r="D1679" s="231" t="s">
        <v>145</v>
      </c>
      <c r="E1679" s="242" t="s">
        <v>1</v>
      </c>
      <c r="F1679" s="243" t="s">
        <v>1672</v>
      </c>
      <c r="G1679" s="241"/>
      <c r="H1679" s="244">
        <v>0.75</v>
      </c>
      <c r="I1679" s="245"/>
      <c r="J1679" s="241"/>
      <c r="K1679" s="241"/>
      <c r="L1679" s="246"/>
      <c r="M1679" s="247"/>
      <c r="N1679" s="248"/>
      <c r="O1679" s="248"/>
      <c r="P1679" s="248"/>
      <c r="Q1679" s="248"/>
      <c r="R1679" s="248"/>
      <c r="S1679" s="248"/>
      <c r="T1679" s="249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0" t="s">
        <v>145</v>
      </c>
      <c r="AU1679" s="250" t="s">
        <v>143</v>
      </c>
      <c r="AV1679" s="14" t="s">
        <v>143</v>
      </c>
      <c r="AW1679" s="14" t="s">
        <v>30</v>
      </c>
      <c r="AX1679" s="14" t="s">
        <v>81</v>
      </c>
      <c r="AY1679" s="250" t="s">
        <v>135</v>
      </c>
    </row>
    <row r="1680" s="2" customFormat="1" ht="24.15" customHeight="1">
      <c r="A1680" s="38"/>
      <c r="B1680" s="39"/>
      <c r="C1680" s="262" t="s">
        <v>1673</v>
      </c>
      <c r="D1680" s="262" t="s">
        <v>413</v>
      </c>
      <c r="E1680" s="263" t="s">
        <v>1674</v>
      </c>
      <c r="F1680" s="264" t="s">
        <v>1675</v>
      </c>
      <c r="G1680" s="265" t="s">
        <v>141</v>
      </c>
      <c r="H1680" s="266">
        <v>0.82499999999999996</v>
      </c>
      <c r="I1680" s="267"/>
      <c r="J1680" s="268">
        <f>ROUND(I1680*H1680,2)</f>
        <v>0</v>
      </c>
      <c r="K1680" s="269"/>
      <c r="L1680" s="270"/>
      <c r="M1680" s="271" t="s">
        <v>1</v>
      </c>
      <c r="N1680" s="272" t="s">
        <v>39</v>
      </c>
      <c r="O1680" s="91"/>
      <c r="P1680" s="225">
        <f>O1680*H1680</f>
        <v>0</v>
      </c>
      <c r="Q1680" s="225">
        <v>0.012</v>
      </c>
      <c r="R1680" s="225">
        <f>Q1680*H1680</f>
        <v>0.0098999999999999991</v>
      </c>
      <c r="S1680" s="225">
        <v>0</v>
      </c>
      <c r="T1680" s="226">
        <f>S1680*H1680</f>
        <v>0</v>
      </c>
      <c r="U1680" s="38"/>
      <c r="V1680" s="38"/>
      <c r="W1680" s="38"/>
      <c r="X1680" s="38"/>
      <c r="Y1680" s="38"/>
      <c r="Z1680" s="38"/>
      <c r="AA1680" s="38"/>
      <c r="AB1680" s="38"/>
      <c r="AC1680" s="38"/>
      <c r="AD1680" s="38"/>
      <c r="AE1680" s="38"/>
      <c r="AR1680" s="227" t="s">
        <v>347</v>
      </c>
      <c r="AT1680" s="227" t="s">
        <v>413</v>
      </c>
      <c r="AU1680" s="227" t="s">
        <v>143</v>
      </c>
      <c r="AY1680" s="17" t="s">
        <v>135</v>
      </c>
      <c r="BE1680" s="228">
        <f>IF(N1680="základní",J1680,0)</f>
        <v>0</v>
      </c>
      <c r="BF1680" s="228">
        <f>IF(N1680="snížená",J1680,0)</f>
        <v>0</v>
      </c>
      <c r="BG1680" s="228">
        <f>IF(N1680="zákl. přenesená",J1680,0)</f>
        <v>0</v>
      </c>
      <c r="BH1680" s="228">
        <f>IF(N1680="sníž. přenesená",J1680,0)</f>
        <v>0</v>
      </c>
      <c r="BI1680" s="228">
        <f>IF(N1680="nulová",J1680,0)</f>
        <v>0</v>
      </c>
      <c r="BJ1680" s="17" t="s">
        <v>143</v>
      </c>
      <c r="BK1680" s="228">
        <f>ROUND(I1680*H1680,2)</f>
        <v>0</v>
      </c>
      <c r="BL1680" s="17" t="s">
        <v>263</v>
      </c>
      <c r="BM1680" s="227" t="s">
        <v>1676</v>
      </c>
    </row>
    <row r="1681" s="14" customFormat="1">
      <c r="A1681" s="14"/>
      <c r="B1681" s="240"/>
      <c r="C1681" s="241"/>
      <c r="D1681" s="231" t="s">
        <v>145</v>
      </c>
      <c r="E1681" s="241"/>
      <c r="F1681" s="243" t="s">
        <v>1677</v>
      </c>
      <c r="G1681" s="241"/>
      <c r="H1681" s="244">
        <v>0.82499999999999996</v>
      </c>
      <c r="I1681" s="245"/>
      <c r="J1681" s="241"/>
      <c r="K1681" s="241"/>
      <c r="L1681" s="246"/>
      <c r="M1681" s="247"/>
      <c r="N1681" s="248"/>
      <c r="O1681" s="248"/>
      <c r="P1681" s="248"/>
      <c r="Q1681" s="248"/>
      <c r="R1681" s="248"/>
      <c r="S1681" s="248"/>
      <c r="T1681" s="249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0" t="s">
        <v>145</v>
      </c>
      <c r="AU1681" s="250" t="s">
        <v>143</v>
      </c>
      <c r="AV1681" s="14" t="s">
        <v>143</v>
      </c>
      <c r="AW1681" s="14" t="s">
        <v>4</v>
      </c>
      <c r="AX1681" s="14" t="s">
        <v>81</v>
      </c>
      <c r="AY1681" s="250" t="s">
        <v>135</v>
      </c>
    </row>
    <row r="1682" s="2" customFormat="1" ht="24.15" customHeight="1">
      <c r="A1682" s="38"/>
      <c r="B1682" s="39"/>
      <c r="C1682" s="215" t="s">
        <v>1678</v>
      </c>
      <c r="D1682" s="215" t="s">
        <v>138</v>
      </c>
      <c r="E1682" s="216" t="s">
        <v>1679</v>
      </c>
      <c r="F1682" s="217" t="s">
        <v>1680</v>
      </c>
      <c r="G1682" s="218" t="s">
        <v>164</v>
      </c>
      <c r="H1682" s="219">
        <v>2</v>
      </c>
      <c r="I1682" s="220"/>
      <c r="J1682" s="221">
        <f>ROUND(I1682*H1682,2)</f>
        <v>0</v>
      </c>
      <c r="K1682" s="222"/>
      <c r="L1682" s="44"/>
      <c r="M1682" s="223" t="s">
        <v>1</v>
      </c>
      <c r="N1682" s="224" t="s">
        <v>39</v>
      </c>
      <c r="O1682" s="91"/>
      <c r="P1682" s="225">
        <f>O1682*H1682</f>
        <v>0</v>
      </c>
      <c r="Q1682" s="225">
        <v>0</v>
      </c>
      <c r="R1682" s="225">
        <f>Q1682*H1682</f>
        <v>0</v>
      </c>
      <c r="S1682" s="225">
        <v>0.00055000000000000003</v>
      </c>
      <c r="T1682" s="226">
        <f>S1682*H1682</f>
        <v>0.0011000000000000001</v>
      </c>
      <c r="U1682" s="38"/>
      <c r="V1682" s="38"/>
      <c r="W1682" s="38"/>
      <c r="X1682" s="38"/>
      <c r="Y1682" s="38"/>
      <c r="Z1682" s="38"/>
      <c r="AA1682" s="38"/>
      <c r="AB1682" s="38"/>
      <c r="AC1682" s="38"/>
      <c r="AD1682" s="38"/>
      <c r="AE1682" s="38"/>
      <c r="AR1682" s="227" t="s">
        <v>263</v>
      </c>
      <c r="AT1682" s="227" t="s">
        <v>138</v>
      </c>
      <c r="AU1682" s="227" t="s">
        <v>143</v>
      </c>
      <c r="AY1682" s="17" t="s">
        <v>135</v>
      </c>
      <c r="BE1682" s="228">
        <f>IF(N1682="základní",J1682,0)</f>
        <v>0</v>
      </c>
      <c r="BF1682" s="228">
        <f>IF(N1682="snížená",J1682,0)</f>
        <v>0</v>
      </c>
      <c r="BG1682" s="228">
        <f>IF(N1682="zákl. přenesená",J1682,0)</f>
        <v>0</v>
      </c>
      <c r="BH1682" s="228">
        <f>IF(N1682="sníž. přenesená",J1682,0)</f>
        <v>0</v>
      </c>
      <c r="BI1682" s="228">
        <f>IF(N1682="nulová",J1682,0)</f>
        <v>0</v>
      </c>
      <c r="BJ1682" s="17" t="s">
        <v>143</v>
      </c>
      <c r="BK1682" s="228">
        <f>ROUND(I1682*H1682,2)</f>
        <v>0</v>
      </c>
      <c r="BL1682" s="17" t="s">
        <v>263</v>
      </c>
      <c r="BM1682" s="227" t="s">
        <v>1681</v>
      </c>
    </row>
    <row r="1683" s="13" customFormat="1">
      <c r="A1683" s="13"/>
      <c r="B1683" s="229"/>
      <c r="C1683" s="230"/>
      <c r="D1683" s="231" t="s">
        <v>145</v>
      </c>
      <c r="E1683" s="232" t="s">
        <v>1</v>
      </c>
      <c r="F1683" s="233" t="s">
        <v>184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145</v>
      </c>
      <c r="AU1683" s="239" t="s">
        <v>143</v>
      </c>
      <c r="AV1683" s="13" t="s">
        <v>81</v>
      </c>
      <c r="AW1683" s="13" t="s">
        <v>30</v>
      </c>
      <c r="AX1683" s="13" t="s">
        <v>73</v>
      </c>
      <c r="AY1683" s="239" t="s">
        <v>135</v>
      </c>
    </row>
    <row r="1684" s="14" customFormat="1">
      <c r="A1684" s="14"/>
      <c r="B1684" s="240"/>
      <c r="C1684" s="241"/>
      <c r="D1684" s="231" t="s">
        <v>145</v>
      </c>
      <c r="E1684" s="242" t="s">
        <v>1</v>
      </c>
      <c r="F1684" s="243" t="s">
        <v>81</v>
      </c>
      <c r="G1684" s="241"/>
      <c r="H1684" s="244">
        <v>1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0" t="s">
        <v>145</v>
      </c>
      <c r="AU1684" s="250" t="s">
        <v>143</v>
      </c>
      <c r="AV1684" s="14" t="s">
        <v>143</v>
      </c>
      <c r="AW1684" s="14" t="s">
        <v>30</v>
      </c>
      <c r="AX1684" s="14" t="s">
        <v>73</v>
      </c>
      <c r="AY1684" s="250" t="s">
        <v>135</v>
      </c>
    </row>
    <row r="1685" s="13" customFormat="1">
      <c r="A1685" s="13"/>
      <c r="B1685" s="229"/>
      <c r="C1685" s="230"/>
      <c r="D1685" s="231" t="s">
        <v>145</v>
      </c>
      <c r="E1685" s="232" t="s">
        <v>1</v>
      </c>
      <c r="F1685" s="233" t="s">
        <v>174</v>
      </c>
      <c r="G1685" s="230"/>
      <c r="H1685" s="232" t="s">
        <v>1</v>
      </c>
      <c r="I1685" s="234"/>
      <c r="J1685" s="230"/>
      <c r="K1685" s="230"/>
      <c r="L1685" s="235"/>
      <c r="M1685" s="236"/>
      <c r="N1685" s="237"/>
      <c r="O1685" s="237"/>
      <c r="P1685" s="237"/>
      <c r="Q1685" s="237"/>
      <c r="R1685" s="237"/>
      <c r="S1685" s="237"/>
      <c r="T1685" s="238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9" t="s">
        <v>145</v>
      </c>
      <c r="AU1685" s="239" t="s">
        <v>143</v>
      </c>
      <c r="AV1685" s="13" t="s">
        <v>81</v>
      </c>
      <c r="AW1685" s="13" t="s">
        <v>30</v>
      </c>
      <c r="AX1685" s="13" t="s">
        <v>73</v>
      </c>
      <c r="AY1685" s="239" t="s">
        <v>135</v>
      </c>
    </row>
    <row r="1686" s="14" customFormat="1">
      <c r="A1686" s="14"/>
      <c r="B1686" s="240"/>
      <c r="C1686" s="241"/>
      <c r="D1686" s="231" t="s">
        <v>145</v>
      </c>
      <c r="E1686" s="242" t="s">
        <v>1</v>
      </c>
      <c r="F1686" s="243" t="s">
        <v>81</v>
      </c>
      <c r="G1686" s="241"/>
      <c r="H1686" s="244">
        <v>1</v>
      </c>
      <c r="I1686" s="245"/>
      <c r="J1686" s="241"/>
      <c r="K1686" s="241"/>
      <c r="L1686" s="246"/>
      <c r="M1686" s="247"/>
      <c r="N1686" s="248"/>
      <c r="O1686" s="248"/>
      <c r="P1686" s="248"/>
      <c r="Q1686" s="248"/>
      <c r="R1686" s="248"/>
      <c r="S1686" s="248"/>
      <c r="T1686" s="249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0" t="s">
        <v>145</v>
      </c>
      <c r="AU1686" s="250" t="s">
        <v>143</v>
      </c>
      <c r="AV1686" s="14" t="s">
        <v>143</v>
      </c>
      <c r="AW1686" s="14" t="s">
        <v>30</v>
      </c>
      <c r="AX1686" s="14" t="s">
        <v>73</v>
      </c>
      <c r="AY1686" s="250" t="s">
        <v>135</v>
      </c>
    </row>
    <row r="1687" s="15" customFormat="1">
      <c r="A1687" s="15"/>
      <c r="B1687" s="251"/>
      <c r="C1687" s="252"/>
      <c r="D1687" s="231" t="s">
        <v>145</v>
      </c>
      <c r="E1687" s="253" t="s">
        <v>1</v>
      </c>
      <c r="F1687" s="254" t="s">
        <v>153</v>
      </c>
      <c r="G1687" s="252"/>
      <c r="H1687" s="255">
        <v>2</v>
      </c>
      <c r="I1687" s="256"/>
      <c r="J1687" s="252"/>
      <c r="K1687" s="252"/>
      <c r="L1687" s="257"/>
      <c r="M1687" s="258"/>
      <c r="N1687" s="259"/>
      <c r="O1687" s="259"/>
      <c r="P1687" s="259"/>
      <c r="Q1687" s="259"/>
      <c r="R1687" s="259"/>
      <c r="S1687" s="259"/>
      <c r="T1687" s="260"/>
      <c r="U1687" s="15"/>
      <c r="V1687" s="15"/>
      <c r="W1687" s="15"/>
      <c r="X1687" s="15"/>
      <c r="Y1687" s="15"/>
      <c r="Z1687" s="15"/>
      <c r="AA1687" s="15"/>
      <c r="AB1687" s="15"/>
      <c r="AC1687" s="15"/>
      <c r="AD1687" s="15"/>
      <c r="AE1687" s="15"/>
      <c r="AT1687" s="261" t="s">
        <v>145</v>
      </c>
      <c r="AU1687" s="261" t="s">
        <v>143</v>
      </c>
      <c r="AV1687" s="15" t="s">
        <v>142</v>
      </c>
      <c r="AW1687" s="15" t="s">
        <v>30</v>
      </c>
      <c r="AX1687" s="15" t="s">
        <v>81</v>
      </c>
      <c r="AY1687" s="261" t="s">
        <v>135</v>
      </c>
    </row>
    <row r="1688" s="2" customFormat="1" ht="24.15" customHeight="1">
      <c r="A1688" s="38"/>
      <c r="B1688" s="39"/>
      <c r="C1688" s="215" t="s">
        <v>1682</v>
      </c>
      <c r="D1688" s="215" t="s">
        <v>138</v>
      </c>
      <c r="E1688" s="216" t="s">
        <v>1683</v>
      </c>
      <c r="F1688" s="217" t="s">
        <v>1684</v>
      </c>
      <c r="G1688" s="218" t="s">
        <v>164</v>
      </c>
      <c r="H1688" s="219">
        <v>1</v>
      </c>
      <c r="I1688" s="220"/>
      <c r="J1688" s="221">
        <f>ROUND(I1688*H1688,2)</f>
        <v>0</v>
      </c>
      <c r="K1688" s="222"/>
      <c r="L1688" s="44"/>
      <c r="M1688" s="223" t="s">
        <v>1</v>
      </c>
      <c r="N1688" s="224" t="s">
        <v>39</v>
      </c>
      <c r="O1688" s="91"/>
      <c r="P1688" s="225">
        <f>O1688*H1688</f>
        <v>0</v>
      </c>
      <c r="Q1688" s="225">
        <v>0</v>
      </c>
      <c r="R1688" s="225">
        <f>Q1688*H1688</f>
        <v>0</v>
      </c>
      <c r="S1688" s="225">
        <v>0.00036000000000000002</v>
      </c>
      <c r="T1688" s="226">
        <f>S1688*H1688</f>
        <v>0.00036000000000000002</v>
      </c>
      <c r="U1688" s="38"/>
      <c r="V1688" s="38"/>
      <c r="W1688" s="38"/>
      <c r="X1688" s="38"/>
      <c r="Y1688" s="38"/>
      <c r="Z1688" s="38"/>
      <c r="AA1688" s="38"/>
      <c r="AB1688" s="38"/>
      <c r="AC1688" s="38"/>
      <c r="AD1688" s="38"/>
      <c r="AE1688" s="38"/>
      <c r="AR1688" s="227" t="s">
        <v>263</v>
      </c>
      <c r="AT1688" s="227" t="s">
        <v>138</v>
      </c>
      <c r="AU1688" s="227" t="s">
        <v>143</v>
      </c>
      <c r="AY1688" s="17" t="s">
        <v>135</v>
      </c>
      <c r="BE1688" s="228">
        <f>IF(N1688="základní",J1688,0)</f>
        <v>0</v>
      </c>
      <c r="BF1688" s="228">
        <f>IF(N1688="snížená",J1688,0)</f>
        <v>0</v>
      </c>
      <c r="BG1688" s="228">
        <f>IF(N1688="zákl. přenesená",J1688,0)</f>
        <v>0</v>
      </c>
      <c r="BH1688" s="228">
        <f>IF(N1688="sníž. přenesená",J1688,0)</f>
        <v>0</v>
      </c>
      <c r="BI1688" s="228">
        <f>IF(N1688="nulová",J1688,0)</f>
        <v>0</v>
      </c>
      <c r="BJ1688" s="17" t="s">
        <v>143</v>
      </c>
      <c r="BK1688" s="228">
        <f>ROUND(I1688*H1688,2)</f>
        <v>0</v>
      </c>
      <c r="BL1688" s="17" t="s">
        <v>263</v>
      </c>
      <c r="BM1688" s="227" t="s">
        <v>1685</v>
      </c>
    </row>
    <row r="1689" s="13" customFormat="1">
      <c r="A1689" s="13"/>
      <c r="B1689" s="229"/>
      <c r="C1689" s="230"/>
      <c r="D1689" s="231" t="s">
        <v>145</v>
      </c>
      <c r="E1689" s="232" t="s">
        <v>1</v>
      </c>
      <c r="F1689" s="233" t="s">
        <v>182</v>
      </c>
      <c r="G1689" s="230"/>
      <c r="H1689" s="232" t="s">
        <v>1</v>
      </c>
      <c r="I1689" s="234"/>
      <c r="J1689" s="230"/>
      <c r="K1689" s="230"/>
      <c r="L1689" s="235"/>
      <c r="M1689" s="236"/>
      <c r="N1689" s="237"/>
      <c r="O1689" s="237"/>
      <c r="P1689" s="237"/>
      <c r="Q1689" s="237"/>
      <c r="R1689" s="237"/>
      <c r="S1689" s="237"/>
      <c r="T1689" s="238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39" t="s">
        <v>145</v>
      </c>
      <c r="AU1689" s="239" t="s">
        <v>143</v>
      </c>
      <c r="AV1689" s="13" t="s">
        <v>81</v>
      </c>
      <c r="AW1689" s="13" t="s">
        <v>30</v>
      </c>
      <c r="AX1689" s="13" t="s">
        <v>73</v>
      </c>
      <c r="AY1689" s="239" t="s">
        <v>135</v>
      </c>
    </row>
    <row r="1690" s="14" customFormat="1">
      <c r="A1690" s="14"/>
      <c r="B1690" s="240"/>
      <c r="C1690" s="241"/>
      <c r="D1690" s="231" t="s">
        <v>145</v>
      </c>
      <c r="E1690" s="242" t="s">
        <v>1</v>
      </c>
      <c r="F1690" s="243" t="s">
        <v>81</v>
      </c>
      <c r="G1690" s="241"/>
      <c r="H1690" s="244">
        <v>1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0" t="s">
        <v>145</v>
      </c>
      <c r="AU1690" s="250" t="s">
        <v>143</v>
      </c>
      <c r="AV1690" s="14" t="s">
        <v>143</v>
      </c>
      <c r="AW1690" s="14" t="s">
        <v>30</v>
      </c>
      <c r="AX1690" s="14" t="s">
        <v>81</v>
      </c>
      <c r="AY1690" s="250" t="s">
        <v>135</v>
      </c>
    </row>
    <row r="1691" s="2" customFormat="1" ht="16.5" customHeight="1">
      <c r="A1691" s="38"/>
      <c r="B1691" s="39"/>
      <c r="C1691" s="215" t="s">
        <v>1686</v>
      </c>
      <c r="D1691" s="215" t="s">
        <v>138</v>
      </c>
      <c r="E1691" s="216" t="s">
        <v>1687</v>
      </c>
      <c r="F1691" s="217" t="s">
        <v>1688</v>
      </c>
      <c r="G1691" s="218" t="s">
        <v>330</v>
      </c>
      <c r="H1691" s="219">
        <v>26</v>
      </c>
      <c r="I1691" s="220"/>
      <c r="J1691" s="221">
        <f>ROUND(I1691*H1691,2)</f>
        <v>0</v>
      </c>
      <c r="K1691" s="222"/>
      <c r="L1691" s="44"/>
      <c r="M1691" s="223" t="s">
        <v>1</v>
      </c>
      <c r="N1691" s="224" t="s">
        <v>39</v>
      </c>
      <c r="O1691" s="91"/>
      <c r="P1691" s="225">
        <f>O1691*H1691</f>
        <v>0</v>
      </c>
      <c r="Q1691" s="225">
        <v>0.00611</v>
      </c>
      <c r="R1691" s="225">
        <f>Q1691*H1691</f>
        <v>0.15886</v>
      </c>
      <c r="S1691" s="225">
        <v>0</v>
      </c>
      <c r="T1691" s="226">
        <f>S1691*H1691</f>
        <v>0</v>
      </c>
      <c r="U1691" s="38"/>
      <c r="V1691" s="38"/>
      <c r="W1691" s="38"/>
      <c r="X1691" s="38"/>
      <c r="Y1691" s="38"/>
      <c r="Z1691" s="38"/>
      <c r="AA1691" s="38"/>
      <c r="AB1691" s="38"/>
      <c r="AC1691" s="38"/>
      <c r="AD1691" s="38"/>
      <c r="AE1691" s="38"/>
      <c r="AR1691" s="227" t="s">
        <v>263</v>
      </c>
      <c r="AT1691" s="227" t="s">
        <v>138</v>
      </c>
      <c r="AU1691" s="227" t="s">
        <v>143</v>
      </c>
      <c r="AY1691" s="17" t="s">
        <v>135</v>
      </c>
      <c r="BE1691" s="228">
        <f>IF(N1691="základní",J1691,0)</f>
        <v>0</v>
      </c>
      <c r="BF1691" s="228">
        <f>IF(N1691="snížená",J1691,0)</f>
        <v>0</v>
      </c>
      <c r="BG1691" s="228">
        <f>IF(N1691="zákl. přenesená",J1691,0)</f>
        <v>0</v>
      </c>
      <c r="BH1691" s="228">
        <f>IF(N1691="sníž. přenesená",J1691,0)</f>
        <v>0</v>
      </c>
      <c r="BI1691" s="228">
        <f>IF(N1691="nulová",J1691,0)</f>
        <v>0</v>
      </c>
      <c r="BJ1691" s="17" t="s">
        <v>143</v>
      </c>
      <c r="BK1691" s="228">
        <f>ROUND(I1691*H1691,2)</f>
        <v>0</v>
      </c>
      <c r="BL1691" s="17" t="s">
        <v>263</v>
      </c>
      <c r="BM1691" s="227" t="s">
        <v>1689</v>
      </c>
    </row>
    <row r="1692" s="14" customFormat="1">
      <c r="A1692" s="14"/>
      <c r="B1692" s="240"/>
      <c r="C1692" s="241"/>
      <c r="D1692" s="231" t="s">
        <v>145</v>
      </c>
      <c r="E1692" s="242" t="s">
        <v>1</v>
      </c>
      <c r="F1692" s="243" t="s">
        <v>1690</v>
      </c>
      <c r="G1692" s="241"/>
      <c r="H1692" s="244">
        <v>26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0" t="s">
        <v>145</v>
      </c>
      <c r="AU1692" s="250" t="s">
        <v>143</v>
      </c>
      <c r="AV1692" s="14" t="s">
        <v>143</v>
      </c>
      <c r="AW1692" s="14" t="s">
        <v>30</v>
      </c>
      <c r="AX1692" s="14" t="s">
        <v>81</v>
      </c>
      <c r="AY1692" s="250" t="s">
        <v>135</v>
      </c>
    </row>
    <row r="1693" s="2" customFormat="1" ht="16.5" customHeight="1">
      <c r="A1693" s="38"/>
      <c r="B1693" s="39"/>
      <c r="C1693" s="262" t="s">
        <v>1691</v>
      </c>
      <c r="D1693" s="262" t="s">
        <v>413</v>
      </c>
      <c r="E1693" s="263" t="s">
        <v>1692</v>
      </c>
      <c r="F1693" s="264" t="s">
        <v>1693</v>
      </c>
      <c r="G1693" s="265" t="s">
        <v>330</v>
      </c>
      <c r="H1693" s="266">
        <v>27.300000000000001</v>
      </c>
      <c r="I1693" s="267"/>
      <c r="J1693" s="268">
        <f>ROUND(I1693*H1693,2)</f>
        <v>0</v>
      </c>
      <c r="K1693" s="269"/>
      <c r="L1693" s="270"/>
      <c r="M1693" s="271" t="s">
        <v>1</v>
      </c>
      <c r="N1693" s="272" t="s">
        <v>39</v>
      </c>
      <c r="O1693" s="91"/>
      <c r="P1693" s="225">
        <f>O1693*H1693</f>
        <v>0</v>
      </c>
      <c r="Q1693" s="225">
        <v>8.0000000000000007E-05</v>
      </c>
      <c r="R1693" s="225">
        <f>Q1693*H1693</f>
        <v>0.0021840000000000002</v>
      </c>
      <c r="S1693" s="225">
        <v>0</v>
      </c>
      <c r="T1693" s="226">
        <f>S1693*H1693</f>
        <v>0</v>
      </c>
      <c r="U1693" s="38"/>
      <c r="V1693" s="38"/>
      <c r="W1693" s="38"/>
      <c r="X1693" s="38"/>
      <c r="Y1693" s="38"/>
      <c r="Z1693" s="38"/>
      <c r="AA1693" s="38"/>
      <c r="AB1693" s="38"/>
      <c r="AC1693" s="38"/>
      <c r="AD1693" s="38"/>
      <c r="AE1693" s="38"/>
      <c r="AR1693" s="227" t="s">
        <v>347</v>
      </c>
      <c r="AT1693" s="227" t="s">
        <v>413</v>
      </c>
      <c r="AU1693" s="227" t="s">
        <v>143</v>
      </c>
      <c r="AY1693" s="17" t="s">
        <v>135</v>
      </c>
      <c r="BE1693" s="228">
        <f>IF(N1693="základní",J1693,0)</f>
        <v>0</v>
      </c>
      <c r="BF1693" s="228">
        <f>IF(N1693="snížená",J1693,0)</f>
        <v>0</v>
      </c>
      <c r="BG1693" s="228">
        <f>IF(N1693="zákl. přenesená",J1693,0)</f>
        <v>0</v>
      </c>
      <c r="BH1693" s="228">
        <f>IF(N1693="sníž. přenesená",J1693,0)</f>
        <v>0</v>
      </c>
      <c r="BI1693" s="228">
        <f>IF(N1693="nulová",J1693,0)</f>
        <v>0</v>
      </c>
      <c r="BJ1693" s="17" t="s">
        <v>143</v>
      </c>
      <c r="BK1693" s="228">
        <f>ROUND(I1693*H1693,2)</f>
        <v>0</v>
      </c>
      <c r="BL1693" s="17" t="s">
        <v>263</v>
      </c>
      <c r="BM1693" s="227" t="s">
        <v>1694</v>
      </c>
    </row>
    <row r="1694" s="14" customFormat="1">
      <c r="A1694" s="14"/>
      <c r="B1694" s="240"/>
      <c r="C1694" s="241"/>
      <c r="D1694" s="231" t="s">
        <v>145</v>
      </c>
      <c r="E1694" s="242" t="s">
        <v>1</v>
      </c>
      <c r="F1694" s="243" t="s">
        <v>333</v>
      </c>
      <c r="G1694" s="241"/>
      <c r="H1694" s="244">
        <v>26</v>
      </c>
      <c r="I1694" s="245"/>
      <c r="J1694" s="241"/>
      <c r="K1694" s="241"/>
      <c r="L1694" s="246"/>
      <c r="M1694" s="247"/>
      <c r="N1694" s="248"/>
      <c r="O1694" s="248"/>
      <c r="P1694" s="248"/>
      <c r="Q1694" s="248"/>
      <c r="R1694" s="248"/>
      <c r="S1694" s="248"/>
      <c r="T1694" s="249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50" t="s">
        <v>145</v>
      </c>
      <c r="AU1694" s="250" t="s">
        <v>143</v>
      </c>
      <c r="AV1694" s="14" t="s">
        <v>143</v>
      </c>
      <c r="AW1694" s="14" t="s">
        <v>30</v>
      </c>
      <c r="AX1694" s="14" t="s">
        <v>81</v>
      </c>
      <c r="AY1694" s="250" t="s">
        <v>135</v>
      </c>
    </row>
    <row r="1695" s="14" customFormat="1">
      <c r="A1695" s="14"/>
      <c r="B1695" s="240"/>
      <c r="C1695" s="241"/>
      <c r="D1695" s="231" t="s">
        <v>145</v>
      </c>
      <c r="E1695" s="241"/>
      <c r="F1695" s="243" t="s">
        <v>1695</v>
      </c>
      <c r="G1695" s="241"/>
      <c r="H1695" s="244">
        <v>27.300000000000001</v>
      </c>
      <c r="I1695" s="245"/>
      <c r="J1695" s="241"/>
      <c r="K1695" s="241"/>
      <c r="L1695" s="246"/>
      <c r="M1695" s="247"/>
      <c r="N1695" s="248"/>
      <c r="O1695" s="248"/>
      <c r="P1695" s="248"/>
      <c r="Q1695" s="248"/>
      <c r="R1695" s="248"/>
      <c r="S1695" s="248"/>
      <c r="T1695" s="249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0" t="s">
        <v>145</v>
      </c>
      <c r="AU1695" s="250" t="s">
        <v>143</v>
      </c>
      <c r="AV1695" s="14" t="s">
        <v>143</v>
      </c>
      <c r="AW1695" s="14" t="s">
        <v>4</v>
      </c>
      <c r="AX1695" s="14" t="s">
        <v>81</v>
      </c>
      <c r="AY1695" s="250" t="s">
        <v>135</v>
      </c>
    </row>
    <row r="1696" s="2" customFormat="1" ht="24.15" customHeight="1">
      <c r="A1696" s="38"/>
      <c r="B1696" s="39"/>
      <c r="C1696" s="215" t="s">
        <v>1696</v>
      </c>
      <c r="D1696" s="215" t="s">
        <v>138</v>
      </c>
      <c r="E1696" s="216" t="s">
        <v>1697</v>
      </c>
      <c r="F1696" s="217" t="s">
        <v>1698</v>
      </c>
      <c r="G1696" s="218" t="s">
        <v>164</v>
      </c>
      <c r="H1696" s="219">
        <v>2</v>
      </c>
      <c r="I1696" s="220"/>
      <c r="J1696" s="221">
        <f>ROUND(I1696*H1696,2)</f>
        <v>0</v>
      </c>
      <c r="K1696" s="222"/>
      <c r="L1696" s="44"/>
      <c r="M1696" s="223" t="s">
        <v>1</v>
      </c>
      <c r="N1696" s="224" t="s">
        <v>39</v>
      </c>
      <c r="O1696" s="91"/>
      <c r="P1696" s="225">
        <f>O1696*H1696</f>
        <v>0</v>
      </c>
      <c r="Q1696" s="225">
        <v>0.00020000000000000001</v>
      </c>
      <c r="R1696" s="225">
        <f>Q1696*H1696</f>
        <v>0.00040000000000000002</v>
      </c>
      <c r="S1696" s="225">
        <v>0</v>
      </c>
      <c r="T1696" s="226">
        <f>S1696*H1696</f>
        <v>0</v>
      </c>
      <c r="U1696" s="38"/>
      <c r="V1696" s="38"/>
      <c r="W1696" s="38"/>
      <c r="X1696" s="38"/>
      <c r="Y1696" s="38"/>
      <c r="Z1696" s="38"/>
      <c r="AA1696" s="38"/>
      <c r="AB1696" s="38"/>
      <c r="AC1696" s="38"/>
      <c r="AD1696" s="38"/>
      <c r="AE1696" s="38"/>
      <c r="AR1696" s="227" t="s">
        <v>263</v>
      </c>
      <c r="AT1696" s="227" t="s">
        <v>138</v>
      </c>
      <c r="AU1696" s="227" t="s">
        <v>143</v>
      </c>
      <c r="AY1696" s="17" t="s">
        <v>135</v>
      </c>
      <c r="BE1696" s="228">
        <f>IF(N1696="základní",J1696,0)</f>
        <v>0</v>
      </c>
      <c r="BF1696" s="228">
        <f>IF(N1696="snížená",J1696,0)</f>
        <v>0</v>
      </c>
      <c r="BG1696" s="228">
        <f>IF(N1696="zákl. přenesená",J1696,0)</f>
        <v>0</v>
      </c>
      <c r="BH1696" s="228">
        <f>IF(N1696="sníž. přenesená",J1696,0)</f>
        <v>0</v>
      </c>
      <c r="BI1696" s="228">
        <f>IF(N1696="nulová",J1696,0)</f>
        <v>0</v>
      </c>
      <c r="BJ1696" s="17" t="s">
        <v>143</v>
      </c>
      <c r="BK1696" s="228">
        <f>ROUND(I1696*H1696,2)</f>
        <v>0</v>
      </c>
      <c r="BL1696" s="17" t="s">
        <v>263</v>
      </c>
      <c r="BM1696" s="227" t="s">
        <v>1699</v>
      </c>
    </row>
    <row r="1697" s="2" customFormat="1" ht="21.75" customHeight="1">
      <c r="A1697" s="38"/>
      <c r="B1697" s="39"/>
      <c r="C1697" s="215" t="s">
        <v>1700</v>
      </c>
      <c r="D1697" s="215" t="s">
        <v>138</v>
      </c>
      <c r="E1697" s="216" t="s">
        <v>1701</v>
      </c>
      <c r="F1697" s="217" t="s">
        <v>1702</v>
      </c>
      <c r="G1697" s="218" t="s">
        <v>164</v>
      </c>
      <c r="H1697" s="219">
        <v>2</v>
      </c>
      <c r="I1697" s="220"/>
      <c r="J1697" s="221">
        <f>ROUND(I1697*H1697,2)</f>
        <v>0</v>
      </c>
      <c r="K1697" s="222"/>
      <c r="L1697" s="44"/>
      <c r="M1697" s="223" t="s">
        <v>1</v>
      </c>
      <c r="N1697" s="224" t="s">
        <v>39</v>
      </c>
      <c r="O1697" s="91"/>
      <c r="P1697" s="225">
        <f>O1697*H1697</f>
        <v>0</v>
      </c>
      <c r="Q1697" s="225">
        <v>0.00020000000000000001</v>
      </c>
      <c r="R1697" s="225">
        <f>Q1697*H1697</f>
        <v>0.00040000000000000002</v>
      </c>
      <c r="S1697" s="225">
        <v>0</v>
      </c>
      <c r="T1697" s="226">
        <f>S1697*H1697</f>
        <v>0</v>
      </c>
      <c r="U1697" s="38"/>
      <c r="V1697" s="38"/>
      <c r="W1697" s="38"/>
      <c r="X1697" s="38"/>
      <c r="Y1697" s="38"/>
      <c r="Z1697" s="38"/>
      <c r="AA1697" s="38"/>
      <c r="AB1697" s="38"/>
      <c r="AC1697" s="38"/>
      <c r="AD1697" s="38"/>
      <c r="AE1697" s="38"/>
      <c r="AR1697" s="227" t="s">
        <v>263</v>
      </c>
      <c r="AT1697" s="227" t="s">
        <v>138</v>
      </c>
      <c r="AU1697" s="227" t="s">
        <v>143</v>
      </c>
      <c r="AY1697" s="17" t="s">
        <v>135</v>
      </c>
      <c r="BE1697" s="228">
        <f>IF(N1697="základní",J1697,0)</f>
        <v>0</v>
      </c>
      <c r="BF1697" s="228">
        <f>IF(N1697="snížená",J1697,0)</f>
        <v>0</v>
      </c>
      <c r="BG1697" s="228">
        <f>IF(N1697="zákl. přenesená",J1697,0)</f>
        <v>0</v>
      </c>
      <c r="BH1697" s="228">
        <f>IF(N1697="sníž. přenesená",J1697,0)</f>
        <v>0</v>
      </c>
      <c r="BI1697" s="228">
        <f>IF(N1697="nulová",J1697,0)</f>
        <v>0</v>
      </c>
      <c r="BJ1697" s="17" t="s">
        <v>143</v>
      </c>
      <c r="BK1697" s="228">
        <f>ROUND(I1697*H1697,2)</f>
        <v>0</v>
      </c>
      <c r="BL1697" s="17" t="s">
        <v>263</v>
      </c>
      <c r="BM1697" s="227" t="s">
        <v>1703</v>
      </c>
    </row>
    <row r="1698" s="13" customFormat="1">
      <c r="A1698" s="13"/>
      <c r="B1698" s="229"/>
      <c r="C1698" s="230"/>
      <c r="D1698" s="231" t="s">
        <v>145</v>
      </c>
      <c r="E1698" s="232" t="s">
        <v>1</v>
      </c>
      <c r="F1698" s="233" t="s">
        <v>847</v>
      </c>
      <c r="G1698" s="230"/>
      <c r="H1698" s="232" t="s">
        <v>1</v>
      </c>
      <c r="I1698" s="234"/>
      <c r="J1698" s="230"/>
      <c r="K1698" s="230"/>
      <c r="L1698" s="235"/>
      <c r="M1698" s="236"/>
      <c r="N1698" s="237"/>
      <c r="O1698" s="237"/>
      <c r="P1698" s="237"/>
      <c r="Q1698" s="237"/>
      <c r="R1698" s="237"/>
      <c r="S1698" s="237"/>
      <c r="T1698" s="238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39" t="s">
        <v>145</v>
      </c>
      <c r="AU1698" s="239" t="s">
        <v>143</v>
      </c>
      <c r="AV1698" s="13" t="s">
        <v>81</v>
      </c>
      <c r="AW1698" s="13" t="s">
        <v>30</v>
      </c>
      <c r="AX1698" s="13" t="s">
        <v>73</v>
      </c>
      <c r="AY1698" s="239" t="s">
        <v>135</v>
      </c>
    </row>
    <row r="1699" s="14" customFormat="1">
      <c r="A1699" s="14"/>
      <c r="B1699" s="240"/>
      <c r="C1699" s="241"/>
      <c r="D1699" s="231" t="s">
        <v>145</v>
      </c>
      <c r="E1699" s="242" t="s">
        <v>1</v>
      </c>
      <c r="F1699" s="243" t="s">
        <v>81</v>
      </c>
      <c r="G1699" s="241"/>
      <c r="H1699" s="244">
        <v>1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50" t="s">
        <v>145</v>
      </c>
      <c r="AU1699" s="250" t="s">
        <v>143</v>
      </c>
      <c r="AV1699" s="14" t="s">
        <v>143</v>
      </c>
      <c r="AW1699" s="14" t="s">
        <v>30</v>
      </c>
      <c r="AX1699" s="14" t="s">
        <v>73</v>
      </c>
      <c r="AY1699" s="250" t="s">
        <v>135</v>
      </c>
    </row>
    <row r="1700" s="13" customFormat="1">
      <c r="A1700" s="13"/>
      <c r="B1700" s="229"/>
      <c r="C1700" s="230"/>
      <c r="D1700" s="231" t="s">
        <v>145</v>
      </c>
      <c r="E1700" s="232" t="s">
        <v>1</v>
      </c>
      <c r="F1700" s="233" t="s">
        <v>182</v>
      </c>
      <c r="G1700" s="230"/>
      <c r="H1700" s="232" t="s">
        <v>1</v>
      </c>
      <c r="I1700" s="234"/>
      <c r="J1700" s="230"/>
      <c r="K1700" s="230"/>
      <c r="L1700" s="235"/>
      <c r="M1700" s="236"/>
      <c r="N1700" s="237"/>
      <c r="O1700" s="237"/>
      <c r="P1700" s="237"/>
      <c r="Q1700" s="237"/>
      <c r="R1700" s="237"/>
      <c r="S1700" s="237"/>
      <c r="T1700" s="238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39" t="s">
        <v>145</v>
      </c>
      <c r="AU1700" s="239" t="s">
        <v>143</v>
      </c>
      <c r="AV1700" s="13" t="s">
        <v>81</v>
      </c>
      <c r="AW1700" s="13" t="s">
        <v>30</v>
      </c>
      <c r="AX1700" s="13" t="s">
        <v>73</v>
      </c>
      <c r="AY1700" s="239" t="s">
        <v>135</v>
      </c>
    </row>
    <row r="1701" s="14" customFormat="1">
      <c r="A1701" s="14"/>
      <c r="B1701" s="240"/>
      <c r="C1701" s="241"/>
      <c r="D1701" s="231" t="s">
        <v>145</v>
      </c>
      <c r="E1701" s="242" t="s">
        <v>1</v>
      </c>
      <c r="F1701" s="243" t="s">
        <v>81</v>
      </c>
      <c r="G1701" s="241"/>
      <c r="H1701" s="244">
        <v>1</v>
      </c>
      <c r="I1701" s="245"/>
      <c r="J1701" s="241"/>
      <c r="K1701" s="241"/>
      <c r="L1701" s="246"/>
      <c r="M1701" s="247"/>
      <c r="N1701" s="248"/>
      <c r="O1701" s="248"/>
      <c r="P1701" s="248"/>
      <c r="Q1701" s="248"/>
      <c r="R1701" s="248"/>
      <c r="S1701" s="248"/>
      <c r="T1701" s="249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50" t="s">
        <v>145</v>
      </c>
      <c r="AU1701" s="250" t="s">
        <v>143</v>
      </c>
      <c r="AV1701" s="14" t="s">
        <v>143</v>
      </c>
      <c r="AW1701" s="14" t="s">
        <v>30</v>
      </c>
      <c r="AX1701" s="14" t="s">
        <v>73</v>
      </c>
      <c r="AY1701" s="250" t="s">
        <v>135</v>
      </c>
    </row>
    <row r="1702" s="15" customFormat="1">
      <c r="A1702" s="15"/>
      <c r="B1702" s="251"/>
      <c r="C1702" s="252"/>
      <c r="D1702" s="231" t="s">
        <v>145</v>
      </c>
      <c r="E1702" s="253" t="s">
        <v>1</v>
      </c>
      <c r="F1702" s="254" t="s">
        <v>153</v>
      </c>
      <c r="G1702" s="252"/>
      <c r="H1702" s="255">
        <v>2</v>
      </c>
      <c r="I1702" s="256"/>
      <c r="J1702" s="252"/>
      <c r="K1702" s="252"/>
      <c r="L1702" s="257"/>
      <c r="M1702" s="258"/>
      <c r="N1702" s="259"/>
      <c r="O1702" s="259"/>
      <c r="P1702" s="259"/>
      <c r="Q1702" s="259"/>
      <c r="R1702" s="259"/>
      <c r="S1702" s="259"/>
      <c r="T1702" s="260"/>
      <c r="U1702" s="15"/>
      <c r="V1702" s="15"/>
      <c r="W1702" s="15"/>
      <c r="X1702" s="15"/>
      <c r="Y1702" s="15"/>
      <c r="Z1702" s="15"/>
      <c r="AA1702" s="15"/>
      <c r="AB1702" s="15"/>
      <c r="AC1702" s="15"/>
      <c r="AD1702" s="15"/>
      <c r="AE1702" s="15"/>
      <c r="AT1702" s="261" t="s">
        <v>145</v>
      </c>
      <c r="AU1702" s="261" t="s">
        <v>143</v>
      </c>
      <c r="AV1702" s="15" t="s">
        <v>142</v>
      </c>
      <c r="AW1702" s="15" t="s">
        <v>30</v>
      </c>
      <c r="AX1702" s="15" t="s">
        <v>81</v>
      </c>
      <c r="AY1702" s="261" t="s">
        <v>135</v>
      </c>
    </row>
    <row r="1703" s="2" customFormat="1" ht="16.5" customHeight="1">
      <c r="A1703" s="38"/>
      <c r="B1703" s="39"/>
      <c r="C1703" s="262" t="s">
        <v>1704</v>
      </c>
      <c r="D1703" s="262" t="s">
        <v>413</v>
      </c>
      <c r="E1703" s="263" t="s">
        <v>1705</v>
      </c>
      <c r="F1703" s="264" t="s">
        <v>1706</v>
      </c>
      <c r="G1703" s="265" t="s">
        <v>164</v>
      </c>
      <c r="H1703" s="266">
        <v>2</v>
      </c>
      <c r="I1703" s="267"/>
      <c r="J1703" s="268">
        <f>ROUND(I1703*H1703,2)</f>
        <v>0</v>
      </c>
      <c r="K1703" s="269"/>
      <c r="L1703" s="270"/>
      <c r="M1703" s="271" t="s">
        <v>1</v>
      </c>
      <c r="N1703" s="272" t="s">
        <v>39</v>
      </c>
      <c r="O1703" s="91"/>
      <c r="P1703" s="225">
        <f>O1703*H1703</f>
        <v>0</v>
      </c>
      <c r="Q1703" s="225">
        <v>0.00106</v>
      </c>
      <c r="R1703" s="225">
        <f>Q1703*H1703</f>
        <v>0.0021199999999999999</v>
      </c>
      <c r="S1703" s="225">
        <v>0</v>
      </c>
      <c r="T1703" s="226">
        <f>S1703*H1703</f>
        <v>0</v>
      </c>
      <c r="U1703" s="38"/>
      <c r="V1703" s="38"/>
      <c r="W1703" s="38"/>
      <c r="X1703" s="38"/>
      <c r="Y1703" s="38"/>
      <c r="Z1703" s="38"/>
      <c r="AA1703" s="38"/>
      <c r="AB1703" s="38"/>
      <c r="AC1703" s="38"/>
      <c r="AD1703" s="38"/>
      <c r="AE1703" s="38"/>
      <c r="AR1703" s="227" t="s">
        <v>347</v>
      </c>
      <c r="AT1703" s="227" t="s">
        <v>413</v>
      </c>
      <c r="AU1703" s="227" t="s">
        <v>143</v>
      </c>
      <c r="AY1703" s="17" t="s">
        <v>135</v>
      </c>
      <c r="BE1703" s="228">
        <f>IF(N1703="základní",J1703,0)</f>
        <v>0</v>
      </c>
      <c r="BF1703" s="228">
        <f>IF(N1703="snížená",J1703,0)</f>
        <v>0</v>
      </c>
      <c r="BG1703" s="228">
        <f>IF(N1703="zákl. přenesená",J1703,0)</f>
        <v>0</v>
      </c>
      <c r="BH1703" s="228">
        <f>IF(N1703="sníž. přenesená",J1703,0)</f>
        <v>0</v>
      </c>
      <c r="BI1703" s="228">
        <f>IF(N1703="nulová",J1703,0)</f>
        <v>0</v>
      </c>
      <c r="BJ1703" s="17" t="s">
        <v>143</v>
      </c>
      <c r="BK1703" s="228">
        <f>ROUND(I1703*H1703,2)</f>
        <v>0</v>
      </c>
      <c r="BL1703" s="17" t="s">
        <v>263</v>
      </c>
      <c r="BM1703" s="227" t="s">
        <v>1707</v>
      </c>
    </row>
    <row r="1704" s="14" customFormat="1">
      <c r="A1704" s="14"/>
      <c r="B1704" s="240"/>
      <c r="C1704" s="241"/>
      <c r="D1704" s="231" t="s">
        <v>145</v>
      </c>
      <c r="E1704" s="242" t="s">
        <v>1</v>
      </c>
      <c r="F1704" s="243" t="s">
        <v>143</v>
      </c>
      <c r="G1704" s="241"/>
      <c r="H1704" s="244">
        <v>2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145</v>
      </c>
      <c r="AU1704" s="250" t="s">
        <v>143</v>
      </c>
      <c r="AV1704" s="14" t="s">
        <v>143</v>
      </c>
      <c r="AW1704" s="14" t="s">
        <v>30</v>
      </c>
      <c r="AX1704" s="14" t="s">
        <v>81</v>
      </c>
      <c r="AY1704" s="250" t="s">
        <v>135</v>
      </c>
    </row>
    <row r="1705" s="2" customFormat="1" ht="16.5" customHeight="1">
      <c r="A1705" s="38"/>
      <c r="B1705" s="39"/>
      <c r="C1705" s="215" t="s">
        <v>1708</v>
      </c>
      <c r="D1705" s="215" t="s">
        <v>138</v>
      </c>
      <c r="E1705" s="216" t="s">
        <v>1709</v>
      </c>
      <c r="F1705" s="217" t="s">
        <v>1710</v>
      </c>
      <c r="G1705" s="218" t="s">
        <v>164</v>
      </c>
      <c r="H1705" s="219">
        <v>7</v>
      </c>
      <c r="I1705" s="220"/>
      <c r="J1705" s="221">
        <f>ROUND(I1705*H1705,2)</f>
        <v>0</v>
      </c>
      <c r="K1705" s="222"/>
      <c r="L1705" s="44"/>
      <c r="M1705" s="223" t="s">
        <v>1</v>
      </c>
      <c r="N1705" s="224" t="s">
        <v>39</v>
      </c>
      <c r="O1705" s="91"/>
      <c r="P1705" s="225">
        <f>O1705*H1705</f>
        <v>0</v>
      </c>
      <c r="Q1705" s="225">
        <v>0</v>
      </c>
      <c r="R1705" s="225">
        <f>Q1705*H1705</f>
        <v>0</v>
      </c>
      <c r="S1705" s="225">
        <v>0</v>
      </c>
      <c r="T1705" s="226">
        <f>S1705*H1705</f>
        <v>0</v>
      </c>
      <c r="U1705" s="38"/>
      <c r="V1705" s="38"/>
      <c r="W1705" s="38"/>
      <c r="X1705" s="38"/>
      <c r="Y1705" s="38"/>
      <c r="Z1705" s="38"/>
      <c r="AA1705" s="38"/>
      <c r="AB1705" s="38"/>
      <c r="AC1705" s="38"/>
      <c r="AD1705" s="38"/>
      <c r="AE1705" s="38"/>
      <c r="AR1705" s="227" t="s">
        <v>263</v>
      </c>
      <c r="AT1705" s="227" t="s">
        <v>138</v>
      </c>
      <c r="AU1705" s="227" t="s">
        <v>143</v>
      </c>
      <c r="AY1705" s="17" t="s">
        <v>135</v>
      </c>
      <c r="BE1705" s="228">
        <f>IF(N1705="základní",J1705,0)</f>
        <v>0</v>
      </c>
      <c r="BF1705" s="228">
        <f>IF(N1705="snížená",J1705,0)</f>
        <v>0</v>
      </c>
      <c r="BG1705" s="228">
        <f>IF(N1705="zákl. přenesená",J1705,0)</f>
        <v>0</v>
      </c>
      <c r="BH1705" s="228">
        <f>IF(N1705="sníž. přenesená",J1705,0)</f>
        <v>0</v>
      </c>
      <c r="BI1705" s="228">
        <f>IF(N1705="nulová",J1705,0)</f>
        <v>0</v>
      </c>
      <c r="BJ1705" s="17" t="s">
        <v>143</v>
      </c>
      <c r="BK1705" s="228">
        <f>ROUND(I1705*H1705,2)</f>
        <v>0</v>
      </c>
      <c r="BL1705" s="17" t="s">
        <v>263</v>
      </c>
      <c r="BM1705" s="227" t="s">
        <v>1711</v>
      </c>
    </row>
    <row r="1706" s="13" customFormat="1">
      <c r="A1706" s="13"/>
      <c r="B1706" s="229"/>
      <c r="C1706" s="230"/>
      <c r="D1706" s="231" t="s">
        <v>145</v>
      </c>
      <c r="E1706" s="232" t="s">
        <v>1</v>
      </c>
      <c r="F1706" s="233" t="s">
        <v>1712</v>
      </c>
      <c r="G1706" s="230"/>
      <c r="H1706" s="232" t="s">
        <v>1</v>
      </c>
      <c r="I1706" s="234"/>
      <c r="J1706" s="230"/>
      <c r="K1706" s="230"/>
      <c r="L1706" s="235"/>
      <c r="M1706" s="236"/>
      <c r="N1706" s="237"/>
      <c r="O1706" s="237"/>
      <c r="P1706" s="237"/>
      <c r="Q1706" s="237"/>
      <c r="R1706" s="237"/>
      <c r="S1706" s="237"/>
      <c r="T1706" s="238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39" t="s">
        <v>145</v>
      </c>
      <c r="AU1706" s="239" t="s">
        <v>143</v>
      </c>
      <c r="AV1706" s="13" t="s">
        <v>81</v>
      </c>
      <c r="AW1706" s="13" t="s">
        <v>30</v>
      </c>
      <c r="AX1706" s="13" t="s">
        <v>73</v>
      </c>
      <c r="AY1706" s="239" t="s">
        <v>135</v>
      </c>
    </row>
    <row r="1707" s="14" customFormat="1">
      <c r="A1707" s="14"/>
      <c r="B1707" s="240"/>
      <c r="C1707" s="241"/>
      <c r="D1707" s="231" t="s">
        <v>145</v>
      </c>
      <c r="E1707" s="242" t="s">
        <v>1</v>
      </c>
      <c r="F1707" s="243" t="s">
        <v>1713</v>
      </c>
      <c r="G1707" s="241"/>
      <c r="H1707" s="244">
        <v>7</v>
      </c>
      <c r="I1707" s="245"/>
      <c r="J1707" s="241"/>
      <c r="K1707" s="241"/>
      <c r="L1707" s="246"/>
      <c r="M1707" s="247"/>
      <c r="N1707" s="248"/>
      <c r="O1707" s="248"/>
      <c r="P1707" s="248"/>
      <c r="Q1707" s="248"/>
      <c r="R1707" s="248"/>
      <c r="S1707" s="248"/>
      <c r="T1707" s="249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50" t="s">
        <v>145</v>
      </c>
      <c r="AU1707" s="250" t="s">
        <v>143</v>
      </c>
      <c r="AV1707" s="14" t="s">
        <v>143</v>
      </c>
      <c r="AW1707" s="14" t="s">
        <v>30</v>
      </c>
      <c r="AX1707" s="14" t="s">
        <v>73</v>
      </c>
      <c r="AY1707" s="250" t="s">
        <v>135</v>
      </c>
    </row>
    <row r="1708" s="15" customFormat="1">
      <c r="A1708" s="15"/>
      <c r="B1708" s="251"/>
      <c r="C1708" s="252"/>
      <c r="D1708" s="231" t="s">
        <v>145</v>
      </c>
      <c r="E1708" s="253" t="s">
        <v>1</v>
      </c>
      <c r="F1708" s="254" t="s">
        <v>153</v>
      </c>
      <c r="G1708" s="252"/>
      <c r="H1708" s="255">
        <v>7</v>
      </c>
      <c r="I1708" s="256"/>
      <c r="J1708" s="252"/>
      <c r="K1708" s="252"/>
      <c r="L1708" s="257"/>
      <c r="M1708" s="258"/>
      <c r="N1708" s="259"/>
      <c r="O1708" s="259"/>
      <c r="P1708" s="259"/>
      <c r="Q1708" s="259"/>
      <c r="R1708" s="259"/>
      <c r="S1708" s="259"/>
      <c r="T1708" s="260"/>
      <c r="U1708" s="15"/>
      <c r="V1708" s="15"/>
      <c r="W1708" s="15"/>
      <c r="X1708" s="15"/>
      <c r="Y1708" s="15"/>
      <c r="Z1708" s="15"/>
      <c r="AA1708" s="15"/>
      <c r="AB1708" s="15"/>
      <c r="AC1708" s="15"/>
      <c r="AD1708" s="15"/>
      <c r="AE1708" s="15"/>
      <c r="AT1708" s="261" t="s">
        <v>145</v>
      </c>
      <c r="AU1708" s="261" t="s">
        <v>143</v>
      </c>
      <c r="AV1708" s="15" t="s">
        <v>142</v>
      </c>
      <c r="AW1708" s="15" t="s">
        <v>30</v>
      </c>
      <c r="AX1708" s="15" t="s">
        <v>81</v>
      </c>
      <c r="AY1708" s="261" t="s">
        <v>135</v>
      </c>
    </row>
    <row r="1709" s="2" customFormat="1" ht="16.5" customHeight="1">
      <c r="A1709" s="38"/>
      <c r="B1709" s="39"/>
      <c r="C1709" s="215" t="s">
        <v>1714</v>
      </c>
      <c r="D1709" s="215" t="s">
        <v>138</v>
      </c>
      <c r="E1709" s="216" t="s">
        <v>1715</v>
      </c>
      <c r="F1709" s="217" t="s">
        <v>1716</v>
      </c>
      <c r="G1709" s="218" t="s">
        <v>164</v>
      </c>
      <c r="H1709" s="219">
        <v>4</v>
      </c>
      <c r="I1709" s="220"/>
      <c r="J1709" s="221">
        <f>ROUND(I1709*H1709,2)</f>
        <v>0</v>
      </c>
      <c r="K1709" s="222"/>
      <c r="L1709" s="44"/>
      <c r="M1709" s="223" t="s">
        <v>1</v>
      </c>
      <c r="N1709" s="224" t="s">
        <v>39</v>
      </c>
      <c r="O1709" s="91"/>
      <c r="P1709" s="225">
        <f>O1709*H1709</f>
        <v>0</v>
      </c>
      <c r="Q1709" s="225">
        <v>0</v>
      </c>
      <c r="R1709" s="225">
        <f>Q1709*H1709</f>
        <v>0</v>
      </c>
      <c r="S1709" s="225">
        <v>0</v>
      </c>
      <c r="T1709" s="226">
        <f>S1709*H1709</f>
        <v>0</v>
      </c>
      <c r="U1709" s="38"/>
      <c r="V1709" s="38"/>
      <c r="W1709" s="38"/>
      <c r="X1709" s="38"/>
      <c r="Y1709" s="38"/>
      <c r="Z1709" s="38"/>
      <c r="AA1709" s="38"/>
      <c r="AB1709" s="38"/>
      <c r="AC1709" s="38"/>
      <c r="AD1709" s="38"/>
      <c r="AE1709" s="38"/>
      <c r="AR1709" s="227" t="s">
        <v>263</v>
      </c>
      <c r="AT1709" s="227" t="s">
        <v>138</v>
      </c>
      <c r="AU1709" s="227" t="s">
        <v>143</v>
      </c>
      <c r="AY1709" s="17" t="s">
        <v>135</v>
      </c>
      <c r="BE1709" s="228">
        <f>IF(N1709="základní",J1709,0)</f>
        <v>0</v>
      </c>
      <c r="BF1709" s="228">
        <f>IF(N1709="snížená",J1709,0)</f>
        <v>0</v>
      </c>
      <c r="BG1709" s="228">
        <f>IF(N1709="zákl. přenesená",J1709,0)</f>
        <v>0</v>
      </c>
      <c r="BH1709" s="228">
        <f>IF(N1709="sníž. přenesená",J1709,0)</f>
        <v>0</v>
      </c>
      <c r="BI1709" s="228">
        <f>IF(N1709="nulová",J1709,0)</f>
        <v>0</v>
      </c>
      <c r="BJ1709" s="17" t="s">
        <v>143</v>
      </c>
      <c r="BK1709" s="228">
        <f>ROUND(I1709*H1709,2)</f>
        <v>0</v>
      </c>
      <c r="BL1709" s="17" t="s">
        <v>263</v>
      </c>
      <c r="BM1709" s="227" t="s">
        <v>1717</v>
      </c>
    </row>
    <row r="1710" s="13" customFormat="1">
      <c r="A1710" s="13"/>
      <c r="B1710" s="229"/>
      <c r="C1710" s="230"/>
      <c r="D1710" s="231" t="s">
        <v>145</v>
      </c>
      <c r="E1710" s="232" t="s">
        <v>1</v>
      </c>
      <c r="F1710" s="233" t="s">
        <v>1718</v>
      </c>
      <c r="G1710" s="230"/>
      <c r="H1710" s="232" t="s">
        <v>1</v>
      </c>
      <c r="I1710" s="234"/>
      <c r="J1710" s="230"/>
      <c r="K1710" s="230"/>
      <c r="L1710" s="235"/>
      <c r="M1710" s="236"/>
      <c r="N1710" s="237"/>
      <c r="O1710" s="237"/>
      <c r="P1710" s="237"/>
      <c r="Q1710" s="237"/>
      <c r="R1710" s="237"/>
      <c r="S1710" s="237"/>
      <c r="T1710" s="23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39" t="s">
        <v>145</v>
      </c>
      <c r="AU1710" s="239" t="s">
        <v>143</v>
      </c>
      <c r="AV1710" s="13" t="s">
        <v>81</v>
      </c>
      <c r="AW1710" s="13" t="s">
        <v>30</v>
      </c>
      <c r="AX1710" s="13" t="s">
        <v>73</v>
      </c>
      <c r="AY1710" s="239" t="s">
        <v>135</v>
      </c>
    </row>
    <row r="1711" s="14" customFormat="1">
      <c r="A1711" s="14"/>
      <c r="B1711" s="240"/>
      <c r="C1711" s="241"/>
      <c r="D1711" s="231" t="s">
        <v>145</v>
      </c>
      <c r="E1711" s="242" t="s">
        <v>1</v>
      </c>
      <c r="F1711" s="243" t="s">
        <v>1719</v>
      </c>
      <c r="G1711" s="241"/>
      <c r="H1711" s="244">
        <v>4</v>
      </c>
      <c r="I1711" s="245"/>
      <c r="J1711" s="241"/>
      <c r="K1711" s="241"/>
      <c r="L1711" s="246"/>
      <c r="M1711" s="247"/>
      <c r="N1711" s="248"/>
      <c r="O1711" s="248"/>
      <c r="P1711" s="248"/>
      <c r="Q1711" s="248"/>
      <c r="R1711" s="248"/>
      <c r="S1711" s="248"/>
      <c r="T1711" s="24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0" t="s">
        <v>145</v>
      </c>
      <c r="AU1711" s="250" t="s">
        <v>143</v>
      </c>
      <c r="AV1711" s="14" t="s">
        <v>143</v>
      </c>
      <c r="AW1711" s="14" t="s">
        <v>30</v>
      </c>
      <c r="AX1711" s="14" t="s">
        <v>73</v>
      </c>
      <c r="AY1711" s="250" t="s">
        <v>135</v>
      </c>
    </row>
    <row r="1712" s="15" customFormat="1">
      <c r="A1712" s="15"/>
      <c r="B1712" s="251"/>
      <c r="C1712" s="252"/>
      <c r="D1712" s="231" t="s">
        <v>145</v>
      </c>
      <c r="E1712" s="253" t="s">
        <v>1</v>
      </c>
      <c r="F1712" s="254" t="s">
        <v>153</v>
      </c>
      <c r="G1712" s="252"/>
      <c r="H1712" s="255">
        <v>4</v>
      </c>
      <c r="I1712" s="256"/>
      <c r="J1712" s="252"/>
      <c r="K1712" s="252"/>
      <c r="L1712" s="257"/>
      <c r="M1712" s="258"/>
      <c r="N1712" s="259"/>
      <c r="O1712" s="259"/>
      <c r="P1712" s="259"/>
      <c r="Q1712" s="259"/>
      <c r="R1712" s="259"/>
      <c r="S1712" s="259"/>
      <c r="T1712" s="260"/>
      <c r="U1712" s="15"/>
      <c r="V1712" s="15"/>
      <c r="W1712" s="15"/>
      <c r="X1712" s="15"/>
      <c r="Y1712" s="15"/>
      <c r="Z1712" s="15"/>
      <c r="AA1712" s="15"/>
      <c r="AB1712" s="15"/>
      <c r="AC1712" s="15"/>
      <c r="AD1712" s="15"/>
      <c r="AE1712" s="15"/>
      <c r="AT1712" s="261" t="s">
        <v>145</v>
      </c>
      <c r="AU1712" s="261" t="s">
        <v>143</v>
      </c>
      <c r="AV1712" s="15" t="s">
        <v>142</v>
      </c>
      <c r="AW1712" s="15" t="s">
        <v>30</v>
      </c>
      <c r="AX1712" s="15" t="s">
        <v>81</v>
      </c>
      <c r="AY1712" s="261" t="s">
        <v>135</v>
      </c>
    </row>
    <row r="1713" s="2" customFormat="1" ht="21.75" customHeight="1">
      <c r="A1713" s="38"/>
      <c r="B1713" s="39"/>
      <c r="C1713" s="215" t="s">
        <v>1720</v>
      </c>
      <c r="D1713" s="215" t="s">
        <v>138</v>
      </c>
      <c r="E1713" s="216" t="s">
        <v>1721</v>
      </c>
      <c r="F1713" s="217" t="s">
        <v>1722</v>
      </c>
      <c r="G1713" s="218" t="s">
        <v>330</v>
      </c>
      <c r="H1713" s="219">
        <v>12</v>
      </c>
      <c r="I1713" s="220"/>
      <c r="J1713" s="221">
        <f>ROUND(I1713*H1713,2)</f>
        <v>0</v>
      </c>
      <c r="K1713" s="222"/>
      <c r="L1713" s="44"/>
      <c r="M1713" s="223" t="s">
        <v>1</v>
      </c>
      <c r="N1713" s="224" t="s">
        <v>39</v>
      </c>
      <c r="O1713" s="91"/>
      <c r="P1713" s="225">
        <f>O1713*H1713</f>
        <v>0</v>
      </c>
      <c r="Q1713" s="225">
        <v>0</v>
      </c>
      <c r="R1713" s="225">
        <f>Q1713*H1713</f>
        <v>0</v>
      </c>
      <c r="S1713" s="225">
        <v>0</v>
      </c>
      <c r="T1713" s="226">
        <f>S1713*H1713</f>
        <v>0</v>
      </c>
      <c r="U1713" s="38"/>
      <c r="V1713" s="38"/>
      <c r="W1713" s="38"/>
      <c r="X1713" s="38"/>
      <c r="Y1713" s="38"/>
      <c r="Z1713" s="38"/>
      <c r="AA1713" s="38"/>
      <c r="AB1713" s="38"/>
      <c r="AC1713" s="38"/>
      <c r="AD1713" s="38"/>
      <c r="AE1713" s="38"/>
      <c r="AR1713" s="227" t="s">
        <v>263</v>
      </c>
      <c r="AT1713" s="227" t="s">
        <v>138</v>
      </c>
      <c r="AU1713" s="227" t="s">
        <v>143</v>
      </c>
      <c r="AY1713" s="17" t="s">
        <v>135</v>
      </c>
      <c r="BE1713" s="228">
        <f>IF(N1713="základní",J1713,0)</f>
        <v>0</v>
      </c>
      <c r="BF1713" s="228">
        <f>IF(N1713="snížená",J1713,0)</f>
        <v>0</v>
      </c>
      <c r="BG1713" s="228">
        <f>IF(N1713="zákl. přenesená",J1713,0)</f>
        <v>0</v>
      </c>
      <c r="BH1713" s="228">
        <f>IF(N1713="sníž. přenesená",J1713,0)</f>
        <v>0</v>
      </c>
      <c r="BI1713" s="228">
        <f>IF(N1713="nulová",J1713,0)</f>
        <v>0</v>
      </c>
      <c r="BJ1713" s="17" t="s">
        <v>143</v>
      </c>
      <c r="BK1713" s="228">
        <f>ROUND(I1713*H1713,2)</f>
        <v>0</v>
      </c>
      <c r="BL1713" s="17" t="s">
        <v>263</v>
      </c>
      <c r="BM1713" s="227" t="s">
        <v>1723</v>
      </c>
    </row>
    <row r="1714" s="14" customFormat="1">
      <c r="A1714" s="14"/>
      <c r="B1714" s="240"/>
      <c r="C1714" s="241"/>
      <c r="D1714" s="231" t="s">
        <v>145</v>
      </c>
      <c r="E1714" s="242" t="s">
        <v>1</v>
      </c>
      <c r="F1714" s="243" t="s">
        <v>1724</v>
      </c>
      <c r="G1714" s="241"/>
      <c r="H1714" s="244">
        <v>12</v>
      </c>
      <c r="I1714" s="245"/>
      <c r="J1714" s="241"/>
      <c r="K1714" s="241"/>
      <c r="L1714" s="246"/>
      <c r="M1714" s="247"/>
      <c r="N1714" s="248"/>
      <c r="O1714" s="248"/>
      <c r="P1714" s="248"/>
      <c r="Q1714" s="248"/>
      <c r="R1714" s="248"/>
      <c r="S1714" s="248"/>
      <c r="T1714" s="249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0" t="s">
        <v>145</v>
      </c>
      <c r="AU1714" s="250" t="s">
        <v>143</v>
      </c>
      <c r="AV1714" s="14" t="s">
        <v>143</v>
      </c>
      <c r="AW1714" s="14" t="s">
        <v>30</v>
      </c>
      <c r="AX1714" s="14" t="s">
        <v>73</v>
      </c>
      <c r="AY1714" s="250" t="s">
        <v>135</v>
      </c>
    </row>
    <row r="1715" s="15" customFormat="1">
      <c r="A1715" s="15"/>
      <c r="B1715" s="251"/>
      <c r="C1715" s="252"/>
      <c r="D1715" s="231" t="s">
        <v>145</v>
      </c>
      <c r="E1715" s="253" t="s">
        <v>1</v>
      </c>
      <c r="F1715" s="254" t="s">
        <v>153</v>
      </c>
      <c r="G1715" s="252"/>
      <c r="H1715" s="255">
        <v>12</v>
      </c>
      <c r="I1715" s="256"/>
      <c r="J1715" s="252"/>
      <c r="K1715" s="252"/>
      <c r="L1715" s="257"/>
      <c r="M1715" s="258"/>
      <c r="N1715" s="259"/>
      <c r="O1715" s="259"/>
      <c r="P1715" s="259"/>
      <c r="Q1715" s="259"/>
      <c r="R1715" s="259"/>
      <c r="S1715" s="259"/>
      <c r="T1715" s="260"/>
      <c r="U1715" s="15"/>
      <c r="V1715" s="15"/>
      <c r="W1715" s="15"/>
      <c r="X1715" s="15"/>
      <c r="Y1715" s="15"/>
      <c r="Z1715" s="15"/>
      <c r="AA1715" s="15"/>
      <c r="AB1715" s="15"/>
      <c r="AC1715" s="15"/>
      <c r="AD1715" s="15"/>
      <c r="AE1715" s="15"/>
      <c r="AT1715" s="261" t="s">
        <v>145</v>
      </c>
      <c r="AU1715" s="261" t="s">
        <v>143</v>
      </c>
      <c r="AV1715" s="15" t="s">
        <v>142</v>
      </c>
      <c r="AW1715" s="15" t="s">
        <v>30</v>
      </c>
      <c r="AX1715" s="15" t="s">
        <v>81</v>
      </c>
      <c r="AY1715" s="261" t="s">
        <v>135</v>
      </c>
    </row>
    <row r="1716" s="2" customFormat="1" ht="24.15" customHeight="1">
      <c r="A1716" s="38"/>
      <c r="B1716" s="39"/>
      <c r="C1716" s="215" t="s">
        <v>1725</v>
      </c>
      <c r="D1716" s="215" t="s">
        <v>138</v>
      </c>
      <c r="E1716" s="216" t="s">
        <v>1726</v>
      </c>
      <c r="F1716" s="217" t="s">
        <v>1727</v>
      </c>
      <c r="G1716" s="218" t="s">
        <v>141</v>
      </c>
      <c r="H1716" s="219">
        <v>25.690999999999999</v>
      </c>
      <c r="I1716" s="220"/>
      <c r="J1716" s="221">
        <f>ROUND(I1716*H1716,2)</f>
        <v>0</v>
      </c>
      <c r="K1716" s="222"/>
      <c r="L1716" s="44"/>
      <c r="M1716" s="223" t="s">
        <v>1</v>
      </c>
      <c r="N1716" s="224" t="s">
        <v>39</v>
      </c>
      <c r="O1716" s="91"/>
      <c r="P1716" s="225">
        <f>O1716*H1716</f>
        <v>0</v>
      </c>
      <c r="Q1716" s="225">
        <v>5.0000000000000002E-05</v>
      </c>
      <c r="R1716" s="225">
        <f>Q1716*H1716</f>
        <v>0.00128455</v>
      </c>
      <c r="S1716" s="225">
        <v>0</v>
      </c>
      <c r="T1716" s="226">
        <f>S1716*H1716</f>
        <v>0</v>
      </c>
      <c r="U1716" s="38"/>
      <c r="V1716" s="38"/>
      <c r="W1716" s="38"/>
      <c r="X1716" s="38"/>
      <c r="Y1716" s="38"/>
      <c r="Z1716" s="38"/>
      <c r="AA1716" s="38"/>
      <c r="AB1716" s="38"/>
      <c r="AC1716" s="38"/>
      <c r="AD1716" s="38"/>
      <c r="AE1716" s="38"/>
      <c r="AR1716" s="227" t="s">
        <v>263</v>
      </c>
      <c r="AT1716" s="227" t="s">
        <v>138</v>
      </c>
      <c r="AU1716" s="227" t="s">
        <v>143</v>
      </c>
      <c r="AY1716" s="17" t="s">
        <v>135</v>
      </c>
      <c r="BE1716" s="228">
        <f>IF(N1716="základní",J1716,0)</f>
        <v>0</v>
      </c>
      <c r="BF1716" s="228">
        <f>IF(N1716="snížená",J1716,0)</f>
        <v>0</v>
      </c>
      <c r="BG1716" s="228">
        <f>IF(N1716="zákl. přenesená",J1716,0)</f>
        <v>0</v>
      </c>
      <c r="BH1716" s="228">
        <f>IF(N1716="sníž. přenesená",J1716,0)</f>
        <v>0</v>
      </c>
      <c r="BI1716" s="228">
        <f>IF(N1716="nulová",J1716,0)</f>
        <v>0</v>
      </c>
      <c r="BJ1716" s="17" t="s">
        <v>143</v>
      </c>
      <c r="BK1716" s="228">
        <f>ROUND(I1716*H1716,2)</f>
        <v>0</v>
      </c>
      <c r="BL1716" s="17" t="s">
        <v>263</v>
      </c>
      <c r="BM1716" s="227" t="s">
        <v>1728</v>
      </c>
    </row>
    <row r="1717" s="13" customFormat="1">
      <c r="A1717" s="13"/>
      <c r="B1717" s="229"/>
      <c r="C1717" s="230"/>
      <c r="D1717" s="231" t="s">
        <v>145</v>
      </c>
      <c r="E1717" s="232" t="s">
        <v>1</v>
      </c>
      <c r="F1717" s="233" t="s">
        <v>182</v>
      </c>
      <c r="G1717" s="230"/>
      <c r="H1717" s="232" t="s">
        <v>1</v>
      </c>
      <c r="I1717" s="234"/>
      <c r="J1717" s="230"/>
      <c r="K1717" s="230"/>
      <c r="L1717" s="235"/>
      <c r="M1717" s="236"/>
      <c r="N1717" s="237"/>
      <c r="O1717" s="237"/>
      <c r="P1717" s="237"/>
      <c r="Q1717" s="237"/>
      <c r="R1717" s="237"/>
      <c r="S1717" s="237"/>
      <c r="T1717" s="238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39" t="s">
        <v>145</v>
      </c>
      <c r="AU1717" s="239" t="s">
        <v>143</v>
      </c>
      <c r="AV1717" s="13" t="s">
        <v>81</v>
      </c>
      <c r="AW1717" s="13" t="s">
        <v>30</v>
      </c>
      <c r="AX1717" s="13" t="s">
        <v>73</v>
      </c>
      <c r="AY1717" s="239" t="s">
        <v>135</v>
      </c>
    </row>
    <row r="1718" s="14" customFormat="1">
      <c r="A1718" s="14"/>
      <c r="B1718" s="240"/>
      <c r="C1718" s="241"/>
      <c r="D1718" s="231" t="s">
        <v>145</v>
      </c>
      <c r="E1718" s="242" t="s">
        <v>1</v>
      </c>
      <c r="F1718" s="243" t="s">
        <v>205</v>
      </c>
      <c r="G1718" s="241"/>
      <c r="H1718" s="244">
        <v>4.6849999999999996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0" t="s">
        <v>145</v>
      </c>
      <c r="AU1718" s="250" t="s">
        <v>143</v>
      </c>
      <c r="AV1718" s="14" t="s">
        <v>143</v>
      </c>
      <c r="AW1718" s="14" t="s">
        <v>30</v>
      </c>
      <c r="AX1718" s="14" t="s">
        <v>73</v>
      </c>
      <c r="AY1718" s="250" t="s">
        <v>135</v>
      </c>
    </row>
    <row r="1719" s="13" customFormat="1">
      <c r="A1719" s="13"/>
      <c r="B1719" s="229"/>
      <c r="C1719" s="230"/>
      <c r="D1719" s="231" t="s">
        <v>145</v>
      </c>
      <c r="E1719" s="232" t="s">
        <v>1</v>
      </c>
      <c r="F1719" s="233" t="s">
        <v>1634</v>
      </c>
      <c r="G1719" s="230"/>
      <c r="H1719" s="232" t="s">
        <v>1</v>
      </c>
      <c r="I1719" s="234"/>
      <c r="J1719" s="230"/>
      <c r="K1719" s="230"/>
      <c r="L1719" s="235"/>
      <c r="M1719" s="236"/>
      <c r="N1719" s="237"/>
      <c r="O1719" s="237"/>
      <c r="P1719" s="237"/>
      <c r="Q1719" s="237"/>
      <c r="R1719" s="237"/>
      <c r="S1719" s="237"/>
      <c r="T1719" s="238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39" t="s">
        <v>145</v>
      </c>
      <c r="AU1719" s="239" t="s">
        <v>143</v>
      </c>
      <c r="AV1719" s="13" t="s">
        <v>81</v>
      </c>
      <c r="AW1719" s="13" t="s">
        <v>30</v>
      </c>
      <c r="AX1719" s="13" t="s">
        <v>73</v>
      </c>
      <c r="AY1719" s="239" t="s">
        <v>135</v>
      </c>
    </row>
    <row r="1720" s="14" customFormat="1">
      <c r="A1720" s="14"/>
      <c r="B1720" s="240"/>
      <c r="C1720" s="241"/>
      <c r="D1720" s="231" t="s">
        <v>145</v>
      </c>
      <c r="E1720" s="242" t="s">
        <v>1</v>
      </c>
      <c r="F1720" s="243" t="s">
        <v>207</v>
      </c>
      <c r="G1720" s="241"/>
      <c r="H1720" s="244">
        <v>21.006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0" t="s">
        <v>145</v>
      </c>
      <c r="AU1720" s="250" t="s">
        <v>143</v>
      </c>
      <c r="AV1720" s="14" t="s">
        <v>143</v>
      </c>
      <c r="AW1720" s="14" t="s">
        <v>30</v>
      </c>
      <c r="AX1720" s="14" t="s">
        <v>73</v>
      </c>
      <c r="AY1720" s="250" t="s">
        <v>135</v>
      </c>
    </row>
    <row r="1721" s="15" customFormat="1">
      <c r="A1721" s="15"/>
      <c r="B1721" s="251"/>
      <c r="C1721" s="252"/>
      <c r="D1721" s="231" t="s">
        <v>145</v>
      </c>
      <c r="E1721" s="253" t="s">
        <v>1</v>
      </c>
      <c r="F1721" s="254" t="s">
        <v>153</v>
      </c>
      <c r="G1721" s="252"/>
      <c r="H1721" s="255">
        <v>25.690999999999999</v>
      </c>
      <c r="I1721" s="256"/>
      <c r="J1721" s="252"/>
      <c r="K1721" s="252"/>
      <c r="L1721" s="257"/>
      <c r="M1721" s="258"/>
      <c r="N1721" s="259"/>
      <c r="O1721" s="259"/>
      <c r="P1721" s="259"/>
      <c r="Q1721" s="259"/>
      <c r="R1721" s="259"/>
      <c r="S1721" s="259"/>
      <c r="T1721" s="260"/>
      <c r="U1721" s="15"/>
      <c r="V1721" s="15"/>
      <c r="W1721" s="15"/>
      <c r="X1721" s="15"/>
      <c r="Y1721" s="15"/>
      <c r="Z1721" s="15"/>
      <c r="AA1721" s="15"/>
      <c r="AB1721" s="15"/>
      <c r="AC1721" s="15"/>
      <c r="AD1721" s="15"/>
      <c r="AE1721" s="15"/>
      <c r="AT1721" s="261" t="s">
        <v>145</v>
      </c>
      <c r="AU1721" s="261" t="s">
        <v>143</v>
      </c>
      <c r="AV1721" s="15" t="s">
        <v>142</v>
      </c>
      <c r="AW1721" s="15" t="s">
        <v>30</v>
      </c>
      <c r="AX1721" s="15" t="s">
        <v>81</v>
      </c>
      <c r="AY1721" s="261" t="s">
        <v>135</v>
      </c>
    </row>
    <row r="1722" s="2" customFormat="1" ht="24.15" customHeight="1">
      <c r="A1722" s="38"/>
      <c r="B1722" s="39"/>
      <c r="C1722" s="215" t="s">
        <v>1729</v>
      </c>
      <c r="D1722" s="215" t="s">
        <v>138</v>
      </c>
      <c r="E1722" s="216" t="s">
        <v>1730</v>
      </c>
      <c r="F1722" s="217" t="s">
        <v>1731</v>
      </c>
      <c r="G1722" s="218" t="s">
        <v>330</v>
      </c>
      <c r="H1722" s="219">
        <v>6</v>
      </c>
      <c r="I1722" s="220"/>
      <c r="J1722" s="221">
        <f>ROUND(I1722*H1722,2)</f>
        <v>0</v>
      </c>
      <c r="K1722" s="222"/>
      <c r="L1722" s="44"/>
      <c r="M1722" s="223" t="s">
        <v>1</v>
      </c>
      <c r="N1722" s="224" t="s">
        <v>39</v>
      </c>
      <c r="O1722" s="91"/>
      <c r="P1722" s="225">
        <f>O1722*H1722</f>
        <v>0</v>
      </c>
      <c r="Q1722" s="225">
        <v>0.00095</v>
      </c>
      <c r="R1722" s="225">
        <f>Q1722*H1722</f>
        <v>0.0057000000000000002</v>
      </c>
      <c r="S1722" s="225">
        <v>0</v>
      </c>
      <c r="T1722" s="226">
        <f>S1722*H1722</f>
        <v>0</v>
      </c>
      <c r="U1722" s="38"/>
      <c r="V1722" s="38"/>
      <c r="W1722" s="38"/>
      <c r="X1722" s="38"/>
      <c r="Y1722" s="38"/>
      <c r="Z1722" s="38"/>
      <c r="AA1722" s="38"/>
      <c r="AB1722" s="38"/>
      <c r="AC1722" s="38"/>
      <c r="AD1722" s="38"/>
      <c r="AE1722" s="38"/>
      <c r="AR1722" s="227" t="s">
        <v>263</v>
      </c>
      <c r="AT1722" s="227" t="s">
        <v>138</v>
      </c>
      <c r="AU1722" s="227" t="s">
        <v>143</v>
      </c>
      <c r="AY1722" s="17" t="s">
        <v>135</v>
      </c>
      <c r="BE1722" s="228">
        <f>IF(N1722="základní",J1722,0)</f>
        <v>0</v>
      </c>
      <c r="BF1722" s="228">
        <f>IF(N1722="snížená",J1722,0)</f>
        <v>0</v>
      </c>
      <c r="BG1722" s="228">
        <f>IF(N1722="zákl. přenesená",J1722,0)</f>
        <v>0</v>
      </c>
      <c r="BH1722" s="228">
        <f>IF(N1722="sníž. přenesená",J1722,0)</f>
        <v>0</v>
      </c>
      <c r="BI1722" s="228">
        <f>IF(N1722="nulová",J1722,0)</f>
        <v>0</v>
      </c>
      <c r="BJ1722" s="17" t="s">
        <v>143</v>
      </c>
      <c r="BK1722" s="228">
        <f>ROUND(I1722*H1722,2)</f>
        <v>0</v>
      </c>
      <c r="BL1722" s="17" t="s">
        <v>263</v>
      </c>
      <c r="BM1722" s="227" t="s">
        <v>1732</v>
      </c>
    </row>
    <row r="1723" s="14" customFormat="1">
      <c r="A1723" s="14"/>
      <c r="B1723" s="240"/>
      <c r="C1723" s="241"/>
      <c r="D1723" s="231" t="s">
        <v>145</v>
      </c>
      <c r="E1723" s="242" t="s">
        <v>1</v>
      </c>
      <c r="F1723" s="243" t="s">
        <v>161</v>
      </c>
      <c r="G1723" s="241"/>
      <c r="H1723" s="244">
        <v>6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0" t="s">
        <v>145</v>
      </c>
      <c r="AU1723" s="250" t="s">
        <v>143</v>
      </c>
      <c r="AV1723" s="14" t="s">
        <v>143</v>
      </c>
      <c r="AW1723" s="14" t="s">
        <v>30</v>
      </c>
      <c r="AX1723" s="14" t="s">
        <v>81</v>
      </c>
      <c r="AY1723" s="250" t="s">
        <v>135</v>
      </c>
    </row>
    <row r="1724" s="2" customFormat="1" ht="24.15" customHeight="1">
      <c r="A1724" s="38"/>
      <c r="B1724" s="39"/>
      <c r="C1724" s="215" t="s">
        <v>1733</v>
      </c>
      <c r="D1724" s="215" t="s">
        <v>138</v>
      </c>
      <c r="E1724" s="216" t="s">
        <v>1734</v>
      </c>
      <c r="F1724" s="217" t="s">
        <v>1735</v>
      </c>
      <c r="G1724" s="218" t="s">
        <v>369</v>
      </c>
      <c r="H1724" s="219">
        <v>0.54700000000000004</v>
      </c>
      <c r="I1724" s="220"/>
      <c r="J1724" s="221">
        <f>ROUND(I1724*H1724,2)</f>
        <v>0</v>
      </c>
      <c r="K1724" s="222"/>
      <c r="L1724" s="44"/>
      <c r="M1724" s="223" t="s">
        <v>1</v>
      </c>
      <c r="N1724" s="224" t="s">
        <v>39</v>
      </c>
      <c r="O1724" s="91"/>
      <c r="P1724" s="225">
        <f>O1724*H1724</f>
        <v>0</v>
      </c>
      <c r="Q1724" s="225">
        <v>0</v>
      </c>
      <c r="R1724" s="225">
        <f>Q1724*H1724</f>
        <v>0</v>
      </c>
      <c r="S1724" s="225">
        <v>0</v>
      </c>
      <c r="T1724" s="226">
        <f>S1724*H1724</f>
        <v>0</v>
      </c>
      <c r="U1724" s="38"/>
      <c r="V1724" s="38"/>
      <c r="W1724" s="38"/>
      <c r="X1724" s="38"/>
      <c r="Y1724" s="38"/>
      <c r="Z1724" s="38"/>
      <c r="AA1724" s="38"/>
      <c r="AB1724" s="38"/>
      <c r="AC1724" s="38"/>
      <c r="AD1724" s="38"/>
      <c r="AE1724" s="38"/>
      <c r="AR1724" s="227" t="s">
        <v>263</v>
      </c>
      <c r="AT1724" s="227" t="s">
        <v>138</v>
      </c>
      <c r="AU1724" s="227" t="s">
        <v>143</v>
      </c>
      <c r="AY1724" s="17" t="s">
        <v>135</v>
      </c>
      <c r="BE1724" s="228">
        <f>IF(N1724="základní",J1724,0)</f>
        <v>0</v>
      </c>
      <c r="BF1724" s="228">
        <f>IF(N1724="snížená",J1724,0)</f>
        <v>0</v>
      </c>
      <c r="BG1724" s="228">
        <f>IF(N1724="zákl. přenesená",J1724,0)</f>
        <v>0</v>
      </c>
      <c r="BH1724" s="228">
        <f>IF(N1724="sníž. přenesená",J1724,0)</f>
        <v>0</v>
      </c>
      <c r="BI1724" s="228">
        <f>IF(N1724="nulová",J1724,0)</f>
        <v>0</v>
      </c>
      <c r="BJ1724" s="17" t="s">
        <v>143</v>
      </c>
      <c r="BK1724" s="228">
        <f>ROUND(I1724*H1724,2)</f>
        <v>0</v>
      </c>
      <c r="BL1724" s="17" t="s">
        <v>263</v>
      </c>
      <c r="BM1724" s="227" t="s">
        <v>1736</v>
      </c>
    </row>
    <row r="1725" s="2" customFormat="1" ht="24.15" customHeight="1">
      <c r="A1725" s="38"/>
      <c r="B1725" s="39"/>
      <c r="C1725" s="215" t="s">
        <v>1737</v>
      </c>
      <c r="D1725" s="215" t="s">
        <v>138</v>
      </c>
      <c r="E1725" s="216" t="s">
        <v>1738</v>
      </c>
      <c r="F1725" s="217" t="s">
        <v>1739</v>
      </c>
      <c r="G1725" s="218" t="s">
        <v>369</v>
      </c>
      <c r="H1725" s="219">
        <v>0.54700000000000004</v>
      </c>
      <c r="I1725" s="220"/>
      <c r="J1725" s="221">
        <f>ROUND(I1725*H1725,2)</f>
        <v>0</v>
      </c>
      <c r="K1725" s="222"/>
      <c r="L1725" s="44"/>
      <c r="M1725" s="223" t="s">
        <v>1</v>
      </c>
      <c r="N1725" s="224" t="s">
        <v>39</v>
      </c>
      <c r="O1725" s="91"/>
      <c r="P1725" s="225">
        <f>O1725*H1725</f>
        <v>0</v>
      </c>
      <c r="Q1725" s="225">
        <v>0</v>
      </c>
      <c r="R1725" s="225">
        <f>Q1725*H1725</f>
        <v>0</v>
      </c>
      <c r="S1725" s="225">
        <v>0</v>
      </c>
      <c r="T1725" s="226">
        <f>S1725*H1725</f>
        <v>0</v>
      </c>
      <c r="U1725" s="38"/>
      <c r="V1725" s="38"/>
      <c r="W1725" s="38"/>
      <c r="X1725" s="38"/>
      <c r="Y1725" s="38"/>
      <c r="Z1725" s="38"/>
      <c r="AA1725" s="38"/>
      <c r="AB1725" s="38"/>
      <c r="AC1725" s="38"/>
      <c r="AD1725" s="38"/>
      <c r="AE1725" s="38"/>
      <c r="AR1725" s="227" t="s">
        <v>263</v>
      </c>
      <c r="AT1725" s="227" t="s">
        <v>138</v>
      </c>
      <c r="AU1725" s="227" t="s">
        <v>143</v>
      </c>
      <c r="AY1725" s="17" t="s">
        <v>135</v>
      </c>
      <c r="BE1725" s="228">
        <f>IF(N1725="základní",J1725,0)</f>
        <v>0</v>
      </c>
      <c r="BF1725" s="228">
        <f>IF(N1725="snížená",J1725,0)</f>
        <v>0</v>
      </c>
      <c r="BG1725" s="228">
        <f>IF(N1725="zákl. přenesená",J1725,0)</f>
        <v>0</v>
      </c>
      <c r="BH1725" s="228">
        <f>IF(N1725="sníž. přenesená",J1725,0)</f>
        <v>0</v>
      </c>
      <c r="BI1725" s="228">
        <f>IF(N1725="nulová",J1725,0)</f>
        <v>0</v>
      </c>
      <c r="BJ1725" s="17" t="s">
        <v>143</v>
      </c>
      <c r="BK1725" s="228">
        <f>ROUND(I1725*H1725,2)</f>
        <v>0</v>
      </c>
      <c r="BL1725" s="17" t="s">
        <v>263</v>
      </c>
      <c r="BM1725" s="227" t="s">
        <v>1740</v>
      </c>
    </row>
    <row r="1726" s="2" customFormat="1" ht="24.15" customHeight="1">
      <c r="A1726" s="38"/>
      <c r="B1726" s="39"/>
      <c r="C1726" s="215" t="s">
        <v>1741</v>
      </c>
      <c r="D1726" s="215" t="s">
        <v>138</v>
      </c>
      <c r="E1726" s="216" t="s">
        <v>1742</v>
      </c>
      <c r="F1726" s="217" t="s">
        <v>1743</v>
      </c>
      <c r="G1726" s="218" t="s">
        <v>369</v>
      </c>
      <c r="H1726" s="219">
        <v>0.54700000000000004</v>
      </c>
      <c r="I1726" s="220"/>
      <c r="J1726" s="221">
        <f>ROUND(I1726*H1726,2)</f>
        <v>0</v>
      </c>
      <c r="K1726" s="222"/>
      <c r="L1726" s="44"/>
      <c r="M1726" s="223" t="s">
        <v>1</v>
      </c>
      <c r="N1726" s="224" t="s">
        <v>39</v>
      </c>
      <c r="O1726" s="91"/>
      <c r="P1726" s="225">
        <f>O1726*H1726</f>
        <v>0</v>
      </c>
      <c r="Q1726" s="225">
        <v>0</v>
      </c>
      <c r="R1726" s="225">
        <f>Q1726*H1726</f>
        <v>0</v>
      </c>
      <c r="S1726" s="225">
        <v>0</v>
      </c>
      <c r="T1726" s="226">
        <f>S1726*H1726</f>
        <v>0</v>
      </c>
      <c r="U1726" s="38"/>
      <c r="V1726" s="38"/>
      <c r="W1726" s="38"/>
      <c r="X1726" s="38"/>
      <c r="Y1726" s="38"/>
      <c r="Z1726" s="38"/>
      <c r="AA1726" s="38"/>
      <c r="AB1726" s="38"/>
      <c r="AC1726" s="38"/>
      <c r="AD1726" s="38"/>
      <c r="AE1726" s="38"/>
      <c r="AR1726" s="227" t="s">
        <v>263</v>
      </c>
      <c r="AT1726" s="227" t="s">
        <v>138</v>
      </c>
      <c r="AU1726" s="227" t="s">
        <v>143</v>
      </c>
      <c r="AY1726" s="17" t="s">
        <v>135</v>
      </c>
      <c r="BE1726" s="228">
        <f>IF(N1726="základní",J1726,0)</f>
        <v>0</v>
      </c>
      <c r="BF1726" s="228">
        <f>IF(N1726="snížená",J1726,0)</f>
        <v>0</v>
      </c>
      <c r="BG1726" s="228">
        <f>IF(N1726="zákl. přenesená",J1726,0)</f>
        <v>0</v>
      </c>
      <c r="BH1726" s="228">
        <f>IF(N1726="sníž. přenesená",J1726,0)</f>
        <v>0</v>
      </c>
      <c r="BI1726" s="228">
        <f>IF(N1726="nulová",J1726,0)</f>
        <v>0</v>
      </c>
      <c r="BJ1726" s="17" t="s">
        <v>143</v>
      </c>
      <c r="BK1726" s="228">
        <f>ROUND(I1726*H1726,2)</f>
        <v>0</v>
      </c>
      <c r="BL1726" s="17" t="s">
        <v>263</v>
      </c>
      <c r="BM1726" s="227" t="s">
        <v>1744</v>
      </c>
    </row>
    <row r="1727" s="12" customFormat="1" ht="22.8" customHeight="1">
      <c r="A1727" s="12"/>
      <c r="B1727" s="199"/>
      <c r="C1727" s="200"/>
      <c r="D1727" s="201" t="s">
        <v>72</v>
      </c>
      <c r="E1727" s="213" t="s">
        <v>1745</v>
      </c>
      <c r="F1727" s="213" t="s">
        <v>1746</v>
      </c>
      <c r="G1727" s="200"/>
      <c r="H1727" s="200"/>
      <c r="I1727" s="203"/>
      <c r="J1727" s="214">
        <f>BK1727</f>
        <v>0</v>
      </c>
      <c r="K1727" s="200"/>
      <c r="L1727" s="205"/>
      <c r="M1727" s="206"/>
      <c r="N1727" s="207"/>
      <c r="O1727" s="207"/>
      <c r="P1727" s="208">
        <f>SUM(P1728:P2014)</f>
        <v>0</v>
      </c>
      <c r="Q1727" s="207"/>
      <c r="R1727" s="208">
        <f>SUM(R1728:R2014)</f>
        <v>0.081461130000000007</v>
      </c>
      <c r="S1727" s="207"/>
      <c r="T1727" s="209">
        <f>SUM(T1728:T2014)</f>
        <v>0</v>
      </c>
      <c r="U1727" s="12"/>
      <c r="V1727" s="12"/>
      <c r="W1727" s="12"/>
      <c r="X1727" s="12"/>
      <c r="Y1727" s="12"/>
      <c r="Z1727" s="12"/>
      <c r="AA1727" s="12"/>
      <c r="AB1727" s="12"/>
      <c r="AC1727" s="12"/>
      <c r="AD1727" s="12"/>
      <c r="AE1727" s="12"/>
      <c r="AR1727" s="210" t="s">
        <v>143</v>
      </c>
      <c r="AT1727" s="211" t="s">
        <v>72</v>
      </c>
      <c r="AU1727" s="211" t="s">
        <v>81</v>
      </c>
      <c r="AY1727" s="210" t="s">
        <v>135</v>
      </c>
      <c r="BK1727" s="212">
        <f>SUM(BK1728:BK2014)</f>
        <v>0</v>
      </c>
    </row>
    <row r="1728" s="2" customFormat="1" ht="24.15" customHeight="1">
      <c r="A1728" s="38"/>
      <c r="B1728" s="39"/>
      <c r="C1728" s="215" t="s">
        <v>1747</v>
      </c>
      <c r="D1728" s="215" t="s">
        <v>138</v>
      </c>
      <c r="E1728" s="216" t="s">
        <v>1748</v>
      </c>
      <c r="F1728" s="217" t="s">
        <v>1749</v>
      </c>
      <c r="G1728" s="218" t="s">
        <v>141</v>
      </c>
      <c r="H1728" s="219">
        <v>101.491</v>
      </c>
      <c r="I1728" s="220"/>
      <c r="J1728" s="221">
        <f>ROUND(I1728*H1728,2)</f>
        <v>0</v>
      </c>
      <c r="K1728" s="222"/>
      <c r="L1728" s="44"/>
      <c r="M1728" s="223" t="s">
        <v>1</v>
      </c>
      <c r="N1728" s="224" t="s">
        <v>39</v>
      </c>
      <c r="O1728" s="91"/>
      <c r="P1728" s="225">
        <f>O1728*H1728</f>
        <v>0</v>
      </c>
      <c r="Q1728" s="225">
        <v>6.0000000000000002E-05</v>
      </c>
      <c r="R1728" s="225">
        <f>Q1728*H1728</f>
        <v>0.0060894600000000005</v>
      </c>
      <c r="S1728" s="225">
        <v>0</v>
      </c>
      <c r="T1728" s="226">
        <f>S1728*H1728</f>
        <v>0</v>
      </c>
      <c r="U1728" s="38"/>
      <c r="V1728" s="38"/>
      <c r="W1728" s="38"/>
      <c r="X1728" s="38"/>
      <c r="Y1728" s="38"/>
      <c r="Z1728" s="38"/>
      <c r="AA1728" s="38"/>
      <c r="AB1728" s="38"/>
      <c r="AC1728" s="38"/>
      <c r="AD1728" s="38"/>
      <c r="AE1728" s="38"/>
      <c r="AR1728" s="227" t="s">
        <v>263</v>
      </c>
      <c r="AT1728" s="227" t="s">
        <v>138</v>
      </c>
      <c r="AU1728" s="227" t="s">
        <v>143</v>
      </c>
      <c r="AY1728" s="17" t="s">
        <v>135</v>
      </c>
      <c r="BE1728" s="228">
        <f>IF(N1728="základní",J1728,0)</f>
        <v>0</v>
      </c>
      <c r="BF1728" s="228">
        <f>IF(N1728="snížená",J1728,0)</f>
        <v>0</v>
      </c>
      <c r="BG1728" s="228">
        <f>IF(N1728="zákl. přenesená",J1728,0)</f>
        <v>0</v>
      </c>
      <c r="BH1728" s="228">
        <f>IF(N1728="sníž. přenesená",J1728,0)</f>
        <v>0</v>
      </c>
      <c r="BI1728" s="228">
        <f>IF(N1728="nulová",J1728,0)</f>
        <v>0</v>
      </c>
      <c r="BJ1728" s="17" t="s">
        <v>143</v>
      </c>
      <c r="BK1728" s="228">
        <f>ROUND(I1728*H1728,2)</f>
        <v>0</v>
      </c>
      <c r="BL1728" s="17" t="s">
        <v>263</v>
      </c>
      <c r="BM1728" s="227" t="s">
        <v>1750</v>
      </c>
    </row>
    <row r="1729" s="13" customFormat="1">
      <c r="A1729" s="13"/>
      <c r="B1729" s="229"/>
      <c r="C1729" s="230"/>
      <c r="D1729" s="231" t="s">
        <v>145</v>
      </c>
      <c r="E1729" s="232" t="s">
        <v>1</v>
      </c>
      <c r="F1729" s="233" t="s">
        <v>1751</v>
      </c>
      <c r="G1729" s="230"/>
      <c r="H1729" s="232" t="s">
        <v>1</v>
      </c>
      <c r="I1729" s="234"/>
      <c r="J1729" s="230"/>
      <c r="K1729" s="230"/>
      <c r="L1729" s="235"/>
      <c r="M1729" s="236"/>
      <c r="N1729" s="237"/>
      <c r="O1729" s="237"/>
      <c r="P1729" s="237"/>
      <c r="Q1729" s="237"/>
      <c r="R1729" s="237"/>
      <c r="S1729" s="237"/>
      <c r="T1729" s="238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39" t="s">
        <v>145</v>
      </c>
      <c r="AU1729" s="239" t="s">
        <v>143</v>
      </c>
      <c r="AV1729" s="13" t="s">
        <v>81</v>
      </c>
      <c r="AW1729" s="13" t="s">
        <v>30</v>
      </c>
      <c r="AX1729" s="13" t="s">
        <v>73</v>
      </c>
      <c r="AY1729" s="239" t="s">
        <v>135</v>
      </c>
    </row>
    <row r="1730" s="13" customFormat="1">
      <c r="A1730" s="13"/>
      <c r="B1730" s="229"/>
      <c r="C1730" s="230"/>
      <c r="D1730" s="231" t="s">
        <v>145</v>
      </c>
      <c r="E1730" s="232" t="s">
        <v>1</v>
      </c>
      <c r="F1730" s="233" t="s">
        <v>1752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145</v>
      </c>
      <c r="AU1730" s="239" t="s">
        <v>143</v>
      </c>
      <c r="AV1730" s="13" t="s">
        <v>81</v>
      </c>
      <c r="AW1730" s="13" t="s">
        <v>30</v>
      </c>
      <c r="AX1730" s="13" t="s">
        <v>73</v>
      </c>
      <c r="AY1730" s="239" t="s">
        <v>135</v>
      </c>
    </row>
    <row r="1731" s="14" customFormat="1">
      <c r="A1731" s="14"/>
      <c r="B1731" s="240"/>
      <c r="C1731" s="241"/>
      <c r="D1731" s="231" t="s">
        <v>145</v>
      </c>
      <c r="E1731" s="242" t="s">
        <v>1</v>
      </c>
      <c r="F1731" s="243" t="s">
        <v>1753</v>
      </c>
      <c r="G1731" s="241"/>
      <c r="H1731" s="244">
        <v>3.7810000000000001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145</v>
      </c>
      <c r="AU1731" s="250" t="s">
        <v>143</v>
      </c>
      <c r="AV1731" s="14" t="s">
        <v>143</v>
      </c>
      <c r="AW1731" s="14" t="s">
        <v>30</v>
      </c>
      <c r="AX1731" s="14" t="s">
        <v>73</v>
      </c>
      <c r="AY1731" s="250" t="s">
        <v>135</v>
      </c>
    </row>
    <row r="1732" s="13" customFormat="1">
      <c r="A1732" s="13"/>
      <c r="B1732" s="229"/>
      <c r="C1732" s="230"/>
      <c r="D1732" s="231" t="s">
        <v>145</v>
      </c>
      <c r="E1732" s="232" t="s">
        <v>1</v>
      </c>
      <c r="F1732" s="233" t="s">
        <v>1754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145</v>
      </c>
      <c r="AU1732" s="239" t="s">
        <v>143</v>
      </c>
      <c r="AV1732" s="13" t="s">
        <v>81</v>
      </c>
      <c r="AW1732" s="13" t="s">
        <v>30</v>
      </c>
      <c r="AX1732" s="13" t="s">
        <v>73</v>
      </c>
      <c r="AY1732" s="239" t="s">
        <v>135</v>
      </c>
    </row>
    <row r="1733" s="14" customFormat="1">
      <c r="A1733" s="14"/>
      <c r="B1733" s="240"/>
      <c r="C1733" s="241"/>
      <c r="D1733" s="231" t="s">
        <v>145</v>
      </c>
      <c r="E1733" s="242" t="s">
        <v>1</v>
      </c>
      <c r="F1733" s="243" t="s">
        <v>1755</v>
      </c>
      <c r="G1733" s="241"/>
      <c r="H1733" s="244">
        <v>12.779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145</v>
      </c>
      <c r="AU1733" s="250" t="s">
        <v>143</v>
      </c>
      <c r="AV1733" s="14" t="s">
        <v>143</v>
      </c>
      <c r="AW1733" s="14" t="s">
        <v>30</v>
      </c>
      <c r="AX1733" s="14" t="s">
        <v>73</v>
      </c>
      <c r="AY1733" s="250" t="s">
        <v>135</v>
      </c>
    </row>
    <row r="1734" s="13" customFormat="1">
      <c r="A1734" s="13"/>
      <c r="B1734" s="229"/>
      <c r="C1734" s="230"/>
      <c r="D1734" s="231" t="s">
        <v>145</v>
      </c>
      <c r="E1734" s="232" t="s">
        <v>1</v>
      </c>
      <c r="F1734" s="233" t="s">
        <v>1756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145</v>
      </c>
      <c r="AU1734" s="239" t="s">
        <v>143</v>
      </c>
      <c r="AV1734" s="13" t="s">
        <v>81</v>
      </c>
      <c r="AW1734" s="13" t="s">
        <v>30</v>
      </c>
      <c r="AX1734" s="13" t="s">
        <v>73</v>
      </c>
      <c r="AY1734" s="239" t="s">
        <v>135</v>
      </c>
    </row>
    <row r="1735" s="14" customFormat="1">
      <c r="A1735" s="14"/>
      <c r="B1735" s="240"/>
      <c r="C1735" s="241"/>
      <c r="D1735" s="231" t="s">
        <v>145</v>
      </c>
      <c r="E1735" s="242" t="s">
        <v>1</v>
      </c>
      <c r="F1735" s="243" t="s">
        <v>1757</v>
      </c>
      <c r="G1735" s="241"/>
      <c r="H1735" s="244">
        <v>2.9470000000000001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145</v>
      </c>
      <c r="AU1735" s="250" t="s">
        <v>143</v>
      </c>
      <c r="AV1735" s="14" t="s">
        <v>143</v>
      </c>
      <c r="AW1735" s="14" t="s">
        <v>30</v>
      </c>
      <c r="AX1735" s="14" t="s">
        <v>73</v>
      </c>
      <c r="AY1735" s="250" t="s">
        <v>135</v>
      </c>
    </row>
    <row r="1736" s="13" customFormat="1">
      <c r="A1736" s="13"/>
      <c r="B1736" s="229"/>
      <c r="C1736" s="230"/>
      <c r="D1736" s="231" t="s">
        <v>145</v>
      </c>
      <c r="E1736" s="232" t="s">
        <v>1</v>
      </c>
      <c r="F1736" s="233" t="s">
        <v>1758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145</v>
      </c>
      <c r="AU1736" s="239" t="s">
        <v>143</v>
      </c>
      <c r="AV1736" s="13" t="s">
        <v>81</v>
      </c>
      <c r="AW1736" s="13" t="s">
        <v>30</v>
      </c>
      <c r="AX1736" s="13" t="s">
        <v>73</v>
      </c>
      <c r="AY1736" s="239" t="s">
        <v>135</v>
      </c>
    </row>
    <row r="1737" s="14" customFormat="1">
      <c r="A1737" s="14"/>
      <c r="B1737" s="240"/>
      <c r="C1737" s="241"/>
      <c r="D1737" s="231" t="s">
        <v>145</v>
      </c>
      <c r="E1737" s="242" t="s">
        <v>1</v>
      </c>
      <c r="F1737" s="243" t="s">
        <v>1757</v>
      </c>
      <c r="G1737" s="241"/>
      <c r="H1737" s="244">
        <v>2.9470000000000001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145</v>
      </c>
      <c r="AU1737" s="250" t="s">
        <v>143</v>
      </c>
      <c r="AV1737" s="14" t="s">
        <v>143</v>
      </c>
      <c r="AW1737" s="14" t="s">
        <v>30</v>
      </c>
      <c r="AX1737" s="14" t="s">
        <v>73</v>
      </c>
      <c r="AY1737" s="250" t="s">
        <v>135</v>
      </c>
    </row>
    <row r="1738" s="13" customFormat="1">
      <c r="A1738" s="13"/>
      <c r="B1738" s="229"/>
      <c r="C1738" s="230"/>
      <c r="D1738" s="231" t="s">
        <v>145</v>
      </c>
      <c r="E1738" s="232" t="s">
        <v>1</v>
      </c>
      <c r="F1738" s="233" t="s">
        <v>1759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145</v>
      </c>
      <c r="AU1738" s="239" t="s">
        <v>143</v>
      </c>
      <c r="AV1738" s="13" t="s">
        <v>81</v>
      </c>
      <c r="AW1738" s="13" t="s">
        <v>30</v>
      </c>
      <c r="AX1738" s="13" t="s">
        <v>73</v>
      </c>
      <c r="AY1738" s="239" t="s">
        <v>135</v>
      </c>
    </row>
    <row r="1739" s="14" customFormat="1">
      <c r="A1739" s="14"/>
      <c r="B1739" s="240"/>
      <c r="C1739" s="241"/>
      <c r="D1739" s="231" t="s">
        <v>145</v>
      </c>
      <c r="E1739" s="242" t="s">
        <v>1</v>
      </c>
      <c r="F1739" s="243" t="s">
        <v>1760</v>
      </c>
      <c r="G1739" s="241"/>
      <c r="H1739" s="244">
        <v>2.835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145</v>
      </c>
      <c r="AU1739" s="250" t="s">
        <v>143</v>
      </c>
      <c r="AV1739" s="14" t="s">
        <v>143</v>
      </c>
      <c r="AW1739" s="14" t="s">
        <v>30</v>
      </c>
      <c r="AX1739" s="14" t="s">
        <v>73</v>
      </c>
      <c r="AY1739" s="250" t="s">
        <v>135</v>
      </c>
    </row>
    <row r="1740" s="13" customFormat="1">
      <c r="A1740" s="13"/>
      <c r="B1740" s="229"/>
      <c r="C1740" s="230"/>
      <c r="D1740" s="231" t="s">
        <v>145</v>
      </c>
      <c r="E1740" s="232" t="s">
        <v>1</v>
      </c>
      <c r="F1740" s="233" t="s">
        <v>1761</v>
      </c>
      <c r="G1740" s="230"/>
      <c r="H1740" s="232" t="s">
        <v>1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145</v>
      </c>
      <c r="AU1740" s="239" t="s">
        <v>143</v>
      </c>
      <c r="AV1740" s="13" t="s">
        <v>81</v>
      </c>
      <c r="AW1740" s="13" t="s">
        <v>30</v>
      </c>
      <c r="AX1740" s="13" t="s">
        <v>73</v>
      </c>
      <c r="AY1740" s="239" t="s">
        <v>135</v>
      </c>
    </row>
    <row r="1741" s="14" customFormat="1">
      <c r="A1741" s="14"/>
      <c r="B1741" s="240"/>
      <c r="C1741" s="241"/>
      <c r="D1741" s="231" t="s">
        <v>145</v>
      </c>
      <c r="E1741" s="242" t="s">
        <v>1</v>
      </c>
      <c r="F1741" s="243" t="s">
        <v>1757</v>
      </c>
      <c r="G1741" s="241"/>
      <c r="H1741" s="244">
        <v>2.9470000000000001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145</v>
      </c>
      <c r="AU1741" s="250" t="s">
        <v>143</v>
      </c>
      <c r="AV1741" s="14" t="s">
        <v>143</v>
      </c>
      <c r="AW1741" s="14" t="s">
        <v>30</v>
      </c>
      <c r="AX1741" s="14" t="s">
        <v>73</v>
      </c>
      <c r="AY1741" s="250" t="s">
        <v>135</v>
      </c>
    </row>
    <row r="1742" s="13" customFormat="1">
      <c r="A1742" s="13"/>
      <c r="B1742" s="229"/>
      <c r="C1742" s="230"/>
      <c r="D1742" s="231" t="s">
        <v>145</v>
      </c>
      <c r="E1742" s="232" t="s">
        <v>1</v>
      </c>
      <c r="F1742" s="233" t="s">
        <v>1762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145</v>
      </c>
      <c r="AU1742" s="239" t="s">
        <v>143</v>
      </c>
      <c r="AV1742" s="13" t="s">
        <v>81</v>
      </c>
      <c r="AW1742" s="13" t="s">
        <v>30</v>
      </c>
      <c r="AX1742" s="13" t="s">
        <v>73</v>
      </c>
      <c r="AY1742" s="239" t="s">
        <v>135</v>
      </c>
    </row>
    <row r="1743" s="14" customFormat="1">
      <c r="A1743" s="14"/>
      <c r="B1743" s="240"/>
      <c r="C1743" s="241"/>
      <c r="D1743" s="231" t="s">
        <v>145</v>
      </c>
      <c r="E1743" s="242" t="s">
        <v>1</v>
      </c>
      <c r="F1743" s="243" t="s">
        <v>1763</v>
      </c>
      <c r="G1743" s="241"/>
      <c r="H1743" s="244">
        <v>2.5259999999999998</v>
      </c>
      <c r="I1743" s="245"/>
      <c r="J1743" s="241"/>
      <c r="K1743" s="241"/>
      <c r="L1743" s="246"/>
      <c r="M1743" s="247"/>
      <c r="N1743" s="248"/>
      <c r="O1743" s="248"/>
      <c r="P1743" s="248"/>
      <c r="Q1743" s="248"/>
      <c r="R1743" s="248"/>
      <c r="S1743" s="248"/>
      <c r="T1743" s="24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50" t="s">
        <v>145</v>
      </c>
      <c r="AU1743" s="250" t="s">
        <v>143</v>
      </c>
      <c r="AV1743" s="14" t="s">
        <v>143</v>
      </c>
      <c r="AW1743" s="14" t="s">
        <v>30</v>
      </c>
      <c r="AX1743" s="14" t="s">
        <v>73</v>
      </c>
      <c r="AY1743" s="250" t="s">
        <v>135</v>
      </c>
    </row>
    <row r="1744" s="13" customFormat="1">
      <c r="A1744" s="13"/>
      <c r="B1744" s="229"/>
      <c r="C1744" s="230"/>
      <c r="D1744" s="231" t="s">
        <v>145</v>
      </c>
      <c r="E1744" s="232" t="s">
        <v>1</v>
      </c>
      <c r="F1744" s="233" t="s">
        <v>1764</v>
      </c>
      <c r="G1744" s="230"/>
      <c r="H1744" s="232" t="s">
        <v>1</v>
      </c>
      <c r="I1744" s="234"/>
      <c r="J1744" s="230"/>
      <c r="K1744" s="230"/>
      <c r="L1744" s="235"/>
      <c r="M1744" s="236"/>
      <c r="N1744" s="237"/>
      <c r="O1744" s="237"/>
      <c r="P1744" s="237"/>
      <c r="Q1744" s="237"/>
      <c r="R1744" s="237"/>
      <c r="S1744" s="237"/>
      <c r="T1744" s="238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39" t="s">
        <v>145</v>
      </c>
      <c r="AU1744" s="239" t="s">
        <v>143</v>
      </c>
      <c r="AV1744" s="13" t="s">
        <v>81</v>
      </c>
      <c r="AW1744" s="13" t="s">
        <v>30</v>
      </c>
      <c r="AX1744" s="13" t="s">
        <v>73</v>
      </c>
      <c r="AY1744" s="239" t="s">
        <v>135</v>
      </c>
    </row>
    <row r="1745" s="14" customFormat="1">
      <c r="A1745" s="14"/>
      <c r="B1745" s="240"/>
      <c r="C1745" s="241"/>
      <c r="D1745" s="231" t="s">
        <v>145</v>
      </c>
      <c r="E1745" s="242" t="s">
        <v>1</v>
      </c>
      <c r="F1745" s="243" t="s">
        <v>1765</v>
      </c>
      <c r="G1745" s="241"/>
      <c r="H1745" s="244">
        <v>7.1529999999999996</v>
      </c>
      <c r="I1745" s="245"/>
      <c r="J1745" s="241"/>
      <c r="K1745" s="241"/>
      <c r="L1745" s="246"/>
      <c r="M1745" s="247"/>
      <c r="N1745" s="248"/>
      <c r="O1745" s="248"/>
      <c r="P1745" s="248"/>
      <c r="Q1745" s="248"/>
      <c r="R1745" s="248"/>
      <c r="S1745" s="248"/>
      <c r="T1745" s="24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0" t="s">
        <v>145</v>
      </c>
      <c r="AU1745" s="250" t="s">
        <v>143</v>
      </c>
      <c r="AV1745" s="14" t="s">
        <v>143</v>
      </c>
      <c r="AW1745" s="14" t="s">
        <v>30</v>
      </c>
      <c r="AX1745" s="14" t="s">
        <v>73</v>
      </c>
      <c r="AY1745" s="250" t="s">
        <v>135</v>
      </c>
    </row>
    <row r="1746" s="13" customFormat="1">
      <c r="A1746" s="13"/>
      <c r="B1746" s="229"/>
      <c r="C1746" s="230"/>
      <c r="D1746" s="231" t="s">
        <v>145</v>
      </c>
      <c r="E1746" s="232" t="s">
        <v>1</v>
      </c>
      <c r="F1746" s="233" t="s">
        <v>1766</v>
      </c>
      <c r="G1746" s="230"/>
      <c r="H1746" s="232" t="s">
        <v>1</v>
      </c>
      <c r="I1746" s="234"/>
      <c r="J1746" s="230"/>
      <c r="K1746" s="230"/>
      <c r="L1746" s="235"/>
      <c r="M1746" s="236"/>
      <c r="N1746" s="237"/>
      <c r="O1746" s="237"/>
      <c r="P1746" s="237"/>
      <c r="Q1746" s="237"/>
      <c r="R1746" s="237"/>
      <c r="S1746" s="237"/>
      <c r="T1746" s="238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39" t="s">
        <v>145</v>
      </c>
      <c r="AU1746" s="239" t="s">
        <v>143</v>
      </c>
      <c r="AV1746" s="13" t="s">
        <v>81</v>
      </c>
      <c r="AW1746" s="13" t="s">
        <v>30</v>
      </c>
      <c r="AX1746" s="13" t="s">
        <v>73</v>
      </c>
      <c r="AY1746" s="239" t="s">
        <v>135</v>
      </c>
    </row>
    <row r="1747" s="14" customFormat="1">
      <c r="A1747" s="14"/>
      <c r="B1747" s="240"/>
      <c r="C1747" s="241"/>
      <c r="D1747" s="231" t="s">
        <v>145</v>
      </c>
      <c r="E1747" s="242" t="s">
        <v>1</v>
      </c>
      <c r="F1747" s="243" t="s">
        <v>1767</v>
      </c>
      <c r="G1747" s="241"/>
      <c r="H1747" s="244">
        <v>3.827</v>
      </c>
      <c r="I1747" s="245"/>
      <c r="J1747" s="241"/>
      <c r="K1747" s="241"/>
      <c r="L1747" s="246"/>
      <c r="M1747" s="247"/>
      <c r="N1747" s="248"/>
      <c r="O1747" s="248"/>
      <c r="P1747" s="248"/>
      <c r="Q1747" s="248"/>
      <c r="R1747" s="248"/>
      <c r="S1747" s="248"/>
      <c r="T1747" s="249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50" t="s">
        <v>145</v>
      </c>
      <c r="AU1747" s="250" t="s">
        <v>143</v>
      </c>
      <c r="AV1747" s="14" t="s">
        <v>143</v>
      </c>
      <c r="AW1747" s="14" t="s">
        <v>30</v>
      </c>
      <c r="AX1747" s="14" t="s">
        <v>73</v>
      </c>
      <c r="AY1747" s="250" t="s">
        <v>135</v>
      </c>
    </row>
    <row r="1748" s="13" customFormat="1">
      <c r="A1748" s="13"/>
      <c r="B1748" s="229"/>
      <c r="C1748" s="230"/>
      <c r="D1748" s="231" t="s">
        <v>145</v>
      </c>
      <c r="E1748" s="232" t="s">
        <v>1</v>
      </c>
      <c r="F1748" s="233" t="s">
        <v>1768</v>
      </c>
      <c r="G1748" s="230"/>
      <c r="H1748" s="232" t="s">
        <v>1</v>
      </c>
      <c r="I1748" s="234"/>
      <c r="J1748" s="230"/>
      <c r="K1748" s="230"/>
      <c r="L1748" s="235"/>
      <c r="M1748" s="236"/>
      <c r="N1748" s="237"/>
      <c r="O1748" s="237"/>
      <c r="P1748" s="237"/>
      <c r="Q1748" s="237"/>
      <c r="R1748" s="237"/>
      <c r="S1748" s="237"/>
      <c r="T1748" s="238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39" t="s">
        <v>145</v>
      </c>
      <c r="AU1748" s="239" t="s">
        <v>143</v>
      </c>
      <c r="AV1748" s="13" t="s">
        <v>81</v>
      </c>
      <c r="AW1748" s="13" t="s">
        <v>30</v>
      </c>
      <c r="AX1748" s="13" t="s">
        <v>73</v>
      </c>
      <c r="AY1748" s="239" t="s">
        <v>135</v>
      </c>
    </row>
    <row r="1749" s="14" customFormat="1">
      <c r="A1749" s="14"/>
      <c r="B1749" s="240"/>
      <c r="C1749" s="241"/>
      <c r="D1749" s="231" t="s">
        <v>145</v>
      </c>
      <c r="E1749" s="242" t="s">
        <v>1</v>
      </c>
      <c r="F1749" s="243" t="s">
        <v>1757</v>
      </c>
      <c r="G1749" s="241"/>
      <c r="H1749" s="244">
        <v>2.9470000000000001</v>
      </c>
      <c r="I1749" s="245"/>
      <c r="J1749" s="241"/>
      <c r="K1749" s="241"/>
      <c r="L1749" s="246"/>
      <c r="M1749" s="247"/>
      <c r="N1749" s="248"/>
      <c r="O1749" s="248"/>
      <c r="P1749" s="248"/>
      <c r="Q1749" s="248"/>
      <c r="R1749" s="248"/>
      <c r="S1749" s="248"/>
      <c r="T1749" s="249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50" t="s">
        <v>145</v>
      </c>
      <c r="AU1749" s="250" t="s">
        <v>143</v>
      </c>
      <c r="AV1749" s="14" t="s">
        <v>143</v>
      </c>
      <c r="AW1749" s="14" t="s">
        <v>30</v>
      </c>
      <c r="AX1749" s="14" t="s">
        <v>73</v>
      </c>
      <c r="AY1749" s="250" t="s">
        <v>135</v>
      </c>
    </row>
    <row r="1750" s="13" customFormat="1">
      <c r="A1750" s="13"/>
      <c r="B1750" s="229"/>
      <c r="C1750" s="230"/>
      <c r="D1750" s="231" t="s">
        <v>145</v>
      </c>
      <c r="E1750" s="232" t="s">
        <v>1</v>
      </c>
      <c r="F1750" s="233" t="s">
        <v>1769</v>
      </c>
      <c r="G1750" s="230"/>
      <c r="H1750" s="232" t="s">
        <v>1</v>
      </c>
      <c r="I1750" s="234"/>
      <c r="J1750" s="230"/>
      <c r="K1750" s="230"/>
      <c r="L1750" s="235"/>
      <c r="M1750" s="236"/>
      <c r="N1750" s="237"/>
      <c r="O1750" s="237"/>
      <c r="P1750" s="237"/>
      <c r="Q1750" s="237"/>
      <c r="R1750" s="237"/>
      <c r="S1750" s="237"/>
      <c r="T1750" s="238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39" t="s">
        <v>145</v>
      </c>
      <c r="AU1750" s="239" t="s">
        <v>143</v>
      </c>
      <c r="AV1750" s="13" t="s">
        <v>81</v>
      </c>
      <c r="AW1750" s="13" t="s">
        <v>30</v>
      </c>
      <c r="AX1750" s="13" t="s">
        <v>73</v>
      </c>
      <c r="AY1750" s="239" t="s">
        <v>135</v>
      </c>
    </row>
    <row r="1751" s="13" customFormat="1">
      <c r="A1751" s="13"/>
      <c r="B1751" s="229"/>
      <c r="C1751" s="230"/>
      <c r="D1751" s="231" t="s">
        <v>145</v>
      </c>
      <c r="E1751" s="232" t="s">
        <v>1</v>
      </c>
      <c r="F1751" s="233" t="s">
        <v>1770</v>
      </c>
      <c r="G1751" s="230"/>
      <c r="H1751" s="232" t="s">
        <v>1</v>
      </c>
      <c r="I1751" s="234"/>
      <c r="J1751" s="230"/>
      <c r="K1751" s="230"/>
      <c r="L1751" s="235"/>
      <c r="M1751" s="236"/>
      <c r="N1751" s="237"/>
      <c r="O1751" s="237"/>
      <c r="P1751" s="237"/>
      <c r="Q1751" s="237"/>
      <c r="R1751" s="237"/>
      <c r="S1751" s="237"/>
      <c r="T1751" s="23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9" t="s">
        <v>145</v>
      </c>
      <c r="AU1751" s="239" t="s">
        <v>143</v>
      </c>
      <c r="AV1751" s="13" t="s">
        <v>81</v>
      </c>
      <c r="AW1751" s="13" t="s">
        <v>30</v>
      </c>
      <c r="AX1751" s="13" t="s">
        <v>73</v>
      </c>
      <c r="AY1751" s="239" t="s">
        <v>135</v>
      </c>
    </row>
    <row r="1752" s="14" customFormat="1">
      <c r="A1752" s="14"/>
      <c r="B1752" s="240"/>
      <c r="C1752" s="241"/>
      <c r="D1752" s="231" t="s">
        <v>145</v>
      </c>
      <c r="E1752" s="242" t="s">
        <v>1</v>
      </c>
      <c r="F1752" s="243" t="s">
        <v>1771</v>
      </c>
      <c r="G1752" s="241"/>
      <c r="H1752" s="244">
        <v>6.8150000000000004</v>
      </c>
      <c r="I1752" s="245"/>
      <c r="J1752" s="241"/>
      <c r="K1752" s="241"/>
      <c r="L1752" s="246"/>
      <c r="M1752" s="247"/>
      <c r="N1752" s="248"/>
      <c r="O1752" s="248"/>
      <c r="P1752" s="248"/>
      <c r="Q1752" s="248"/>
      <c r="R1752" s="248"/>
      <c r="S1752" s="248"/>
      <c r="T1752" s="249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50" t="s">
        <v>145</v>
      </c>
      <c r="AU1752" s="250" t="s">
        <v>143</v>
      </c>
      <c r="AV1752" s="14" t="s">
        <v>143</v>
      </c>
      <c r="AW1752" s="14" t="s">
        <v>30</v>
      </c>
      <c r="AX1752" s="14" t="s">
        <v>73</v>
      </c>
      <c r="AY1752" s="250" t="s">
        <v>135</v>
      </c>
    </row>
    <row r="1753" s="13" customFormat="1">
      <c r="A1753" s="13"/>
      <c r="B1753" s="229"/>
      <c r="C1753" s="230"/>
      <c r="D1753" s="231" t="s">
        <v>145</v>
      </c>
      <c r="E1753" s="232" t="s">
        <v>1</v>
      </c>
      <c r="F1753" s="233" t="s">
        <v>1772</v>
      </c>
      <c r="G1753" s="230"/>
      <c r="H1753" s="232" t="s">
        <v>1</v>
      </c>
      <c r="I1753" s="234"/>
      <c r="J1753" s="230"/>
      <c r="K1753" s="230"/>
      <c r="L1753" s="235"/>
      <c r="M1753" s="236"/>
      <c r="N1753" s="237"/>
      <c r="O1753" s="237"/>
      <c r="P1753" s="237"/>
      <c r="Q1753" s="237"/>
      <c r="R1753" s="237"/>
      <c r="S1753" s="237"/>
      <c r="T1753" s="238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39" t="s">
        <v>145</v>
      </c>
      <c r="AU1753" s="239" t="s">
        <v>143</v>
      </c>
      <c r="AV1753" s="13" t="s">
        <v>81</v>
      </c>
      <c r="AW1753" s="13" t="s">
        <v>30</v>
      </c>
      <c r="AX1753" s="13" t="s">
        <v>73</v>
      </c>
      <c r="AY1753" s="239" t="s">
        <v>135</v>
      </c>
    </row>
    <row r="1754" s="14" customFormat="1">
      <c r="A1754" s="14"/>
      <c r="B1754" s="240"/>
      <c r="C1754" s="241"/>
      <c r="D1754" s="231" t="s">
        <v>145</v>
      </c>
      <c r="E1754" s="242" t="s">
        <v>1</v>
      </c>
      <c r="F1754" s="243" t="s">
        <v>1773</v>
      </c>
      <c r="G1754" s="241"/>
      <c r="H1754" s="244">
        <v>5.0339999999999998</v>
      </c>
      <c r="I1754" s="245"/>
      <c r="J1754" s="241"/>
      <c r="K1754" s="241"/>
      <c r="L1754" s="246"/>
      <c r="M1754" s="247"/>
      <c r="N1754" s="248"/>
      <c r="O1754" s="248"/>
      <c r="P1754" s="248"/>
      <c r="Q1754" s="248"/>
      <c r="R1754" s="248"/>
      <c r="S1754" s="248"/>
      <c r="T1754" s="249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50" t="s">
        <v>145</v>
      </c>
      <c r="AU1754" s="250" t="s">
        <v>143</v>
      </c>
      <c r="AV1754" s="14" t="s">
        <v>143</v>
      </c>
      <c r="AW1754" s="14" t="s">
        <v>30</v>
      </c>
      <c r="AX1754" s="14" t="s">
        <v>73</v>
      </c>
      <c r="AY1754" s="250" t="s">
        <v>135</v>
      </c>
    </row>
    <row r="1755" s="13" customFormat="1">
      <c r="A1755" s="13"/>
      <c r="B1755" s="229"/>
      <c r="C1755" s="230"/>
      <c r="D1755" s="231" t="s">
        <v>145</v>
      </c>
      <c r="E1755" s="232" t="s">
        <v>1</v>
      </c>
      <c r="F1755" s="233" t="s">
        <v>176</v>
      </c>
      <c r="G1755" s="230"/>
      <c r="H1755" s="232" t="s">
        <v>1</v>
      </c>
      <c r="I1755" s="234"/>
      <c r="J1755" s="230"/>
      <c r="K1755" s="230"/>
      <c r="L1755" s="235"/>
      <c r="M1755" s="236"/>
      <c r="N1755" s="237"/>
      <c r="O1755" s="237"/>
      <c r="P1755" s="237"/>
      <c r="Q1755" s="237"/>
      <c r="R1755" s="237"/>
      <c r="S1755" s="237"/>
      <c r="T1755" s="238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39" t="s">
        <v>145</v>
      </c>
      <c r="AU1755" s="239" t="s">
        <v>143</v>
      </c>
      <c r="AV1755" s="13" t="s">
        <v>81</v>
      </c>
      <c r="AW1755" s="13" t="s">
        <v>30</v>
      </c>
      <c r="AX1755" s="13" t="s">
        <v>73</v>
      </c>
      <c r="AY1755" s="239" t="s">
        <v>135</v>
      </c>
    </row>
    <row r="1756" s="14" customFormat="1">
      <c r="A1756" s="14"/>
      <c r="B1756" s="240"/>
      <c r="C1756" s="241"/>
      <c r="D1756" s="231" t="s">
        <v>145</v>
      </c>
      <c r="E1756" s="242" t="s">
        <v>1</v>
      </c>
      <c r="F1756" s="243" t="s">
        <v>1774</v>
      </c>
      <c r="G1756" s="241"/>
      <c r="H1756" s="244">
        <v>7.5990000000000002</v>
      </c>
      <c r="I1756" s="245"/>
      <c r="J1756" s="241"/>
      <c r="K1756" s="241"/>
      <c r="L1756" s="246"/>
      <c r="M1756" s="247"/>
      <c r="N1756" s="248"/>
      <c r="O1756" s="248"/>
      <c r="P1756" s="248"/>
      <c r="Q1756" s="248"/>
      <c r="R1756" s="248"/>
      <c r="S1756" s="248"/>
      <c r="T1756" s="249"/>
      <c r="U1756" s="14"/>
      <c r="V1756" s="14"/>
      <c r="W1756" s="14"/>
      <c r="X1756" s="14"/>
      <c r="Y1756" s="14"/>
      <c r="Z1756" s="14"/>
      <c r="AA1756" s="14"/>
      <c r="AB1756" s="14"/>
      <c r="AC1756" s="14"/>
      <c r="AD1756" s="14"/>
      <c r="AE1756" s="14"/>
      <c r="AT1756" s="250" t="s">
        <v>145</v>
      </c>
      <c r="AU1756" s="250" t="s">
        <v>143</v>
      </c>
      <c r="AV1756" s="14" t="s">
        <v>143</v>
      </c>
      <c r="AW1756" s="14" t="s">
        <v>30</v>
      </c>
      <c r="AX1756" s="14" t="s">
        <v>73</v>
      </c>
      <c r="AY1756" s="250" t="s">
        <v>135</v>
      </c>
    </row>
    <row r="1757" s="13" customFormat="1">
      <c r="A1757" s="13"/>
      <c r="B1757" s="229"/>
      <c r="C1757" s="230"/>
      <c r="D1757" s="231" t="s">
        <v>145</v>
      </c>
      <c r="E1757" s="232" t="s">
        <v>1</v>
      </c>
      <c r="F1757" s="233" t="s">
        <v>1775</v>
      </c>
      <c r="G1757" s="230"/>
      <c r="H1757" s="232" t="s">
        <v>1</v>
      </c>
      <c r="I1757" s="234"/>
      <c r="J1757" s="230"/>
      <c r="K1757" s="230"/>
      <c r="L1757" s="235"/>
      <c r="M1757" s="236"/>
      <c r="N1757" s="237"/>
      <c r="O1757" s="237"/>
      <c r="P1757" s="237"/>
      <c r="Q1757" s="237"/>
      <c r="R1757" s="237"/>
      <c r="S1757" s="237"/>
      <c r="T1757" s="238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39" t="s">
        <v>145</v>
      </c>
      <c r="AU1757" s="239" t="s">
        <v>143</v>
      </c>
      <c r="AV1757" s="13" t="s">
        <v>81</v>
      </c>
      <c r="AW1757" s="13" t="s">
        <v>30</v>
      </c>
      <c r="AX1757" s="13" t="s">
        <v>73</v>
      </c>
      <c r="AY1757" s="239" t="s">
        <v>135</v>
      </c>
    </row>
    <row r="1758" s="13" customFormat="1">
      <c r="A1758" s="13"/>
      <c r="B1758" s="229"/>
      <c r="C1758" s="230"/>
      <c r="D1758" s="231" t="s">
        <v>145</v>
      </c>
      <c r="E1758" s="232" t="s">
        <v>1</v>
      </c>
      <c r="F1758" s="233" t="s">
        <v>180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145</v>
      </c>
      <c r="AU1758" s="239" t="s">
        <v>143</v>
      </c>
      <c r="AV1758" s="13" t="s">
        <v>81</v>
      </c>
      <c r="AW1758" s="13" t="s">
        <v>30</v>
      </c>
      <c r="AX1758" s="13" t="s">
        <v>73</v>
      </c>
      <c r="AY1758" s="239" t="s">
        <v>135</v>
      </c>
    </row>
    <row r="1759" s="14" customFormat="1">
      <c r="A1759" s="14"/>
      <c r="B1759" s="240"/>
      <c r="C1759" s="241"/>
      <c r="D1759" s="231" t="s">
        <v>145</v>
      </c>
      <c r="E1759" s="242" t="s">
        <v>1</v>
      </c>
      <c r="F1759" s="243" t="s">
        <v>1776</v>
      </c>
      <c r="G1759" s="241"/>
      <c r="H1759" s="244">
        <v>18.597999999999999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145</v>
      </c>
      <c r="AU1759" s="250" t="s">
        <v>143</v>
      </c>
      <c r="AV1759" s="14" t="s">
        <v>143</v>
      </c>
      <c r="AW1759" s="14" t="s">
        <v>30</v>
      </c>
      <c r="AX1759" s="14" t="s">
        <v>73</v>
      </c>
      <c r="AY1759" s="250" t="s">
        <v>135</v>
      </c>
    </row>
    <row r="1760" s="13" customFormat="1">
      <c r="A1760" s="13"/>
      <c r="B1760" s="229"/>
      <c r="C1760" s="230"/>
      <c r="D1760" s="231" t="s">
        <v>145</v>
      </c>
      <c r="E1760" s="232" t="s">
        <v>1</v>
      </c>
      <c r="F1760" s="233" t="s">
        <v>1777</v>
      </c>
      <c r="G1760" s="230"/>
      <c r="H1760" s="232" t="s">
        <v>1</v>
      </c>
      <c r="I1760" s="234"/>
      <c r="J1760" s="230"/>
      <c r="K1760" s="230"/>
      <c r="L1760" s="235"/>
      <c r="M1760" s="236"/>
      <c r="N1760" s="237"/>
      <c r="O1760" s="237"/>
      <c r="P1760" s="237"/>
      <c r="Q1760" s="237"/>
      <c r="R1760" s="237"/>
      <c r="S1760" s="237"/>
      <c r="T1760" s="238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39" t="s">
        <v>145</v>
      </c>
      <c r="AU1760" s="239" t="s">
        <v>143</v>
      </c>
      <c r="AV1760" s="13" t="s">
        <v>81</v>
      </c>
      <c r="AW1760" s="13" t="s">
        <v>30</v>
      </c>
      <c r="AX1760" s="13" t="s">
        <v>73</v>
      </c>
      <c r="AY1760" s="239" t="s">
        <v>135</v>
      </c>
    </row>
    <row r="1761" s="14" customFormat="1">
      <c r="A1761" s="14"/>
      <c r="B1761" s="240"/>
      <c r="C1761" s="241"/>
      <c r="D1761" s="231" t="s">
        <v>145</v>
      </c>
      <c r="E1761" s="242" t="s">
        <v>1</v>
      </c>
      <c r="F1761" s="243" t="s">
        <v>1778</v>
      </c>
      <c r="G1761" s="241"/>
      <c r="H1761" s="244">
        <v>15.709</v>
      </c>
      <c r="I1761" s="245"/>
      <c r="J1761" s="241"/>
      <c r="K1761" s="241"/>
      <c r="L1761" s="246"/>
      <c r="M1761" s="247"/>
      <c r="N1761" s="248"/>
      <c r="O1761" s="248"/>
      <c r="P1761" s="248"/>
      <c r="Q1761" s="248"/>
      <c r="R1761" s="248"/>
      <c r="S1761" s="248"/>
      <c r="T1761" s="249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50" t="s">
        <v>145</v>
      </c>
      <c r="AU1761" s="250" t="s">
        <v>143</v>
      </c>
      <c r="AV1761" s="14" t="s">
        <v>143</v>
      </c>
      <c r="AW1761" s="14" t="s">
        <v>30</v>
      </c>
      <c r="AX1761" s="14" t="s">
        <v>73</v>
      </c>
      <c r="AY1761" s="250" t="s">
        <v>135</v>
      </c>
    </row>
    <row r="1762" s="13" customFormat="1">
      <c r="A1762" s="13"/>
      <c r="B1762" s="229"/>
      <c r="C1762" s="230"/>
      <c r="D1762" s="231" t="s">
        <v>145</v>
      </c>
      <c r="E1762" s="232" t="s">
        <v>1</v>
      </c>
      <c r="F1762" s="233" t="s">
        <v>176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145</v>
      </c>
      <c r="AU1762" s="239" t="s">
        <v>143</v>
      </c>
      <c r="AV1762" s="13" t="s">
        <v>81</v>
      </c>
      <c r="AW1762" s="13" t="s">
        <v>30</v>
      </c>
      <c r="AX1762" s="13" t="s">
        <v>73</v>
      </c>
      <c r="AY1762" s="239" t="s">
        <v>135</v>
      </c>
    </row>
    <row r="1763" s="14" customFormat="1">
      <c r="A1763" s="14"/>
      <c r="B1763" s="240"/>
      <c r="C1763" s="241"/>
      <c r="D1763" s="231" t="s">
        <v>145</v>
      </c>
      <c r="E1763" s="242" t="s">
        <v>1</v>
      </c>
      <c r="F1763" s="243" t="s">
        <v>1779</v>
      </c>
      <c r="G1763" s="241"/>
      <c r="H1763" s="244">
        <v>3.0470000000000002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145</v>
      </c>
      <c r="AU1763" s="250" t="s">
        <v>143</v>
      </c>
      <c r="AV1763" s="14" t="s">
        <v>143</v>
      </c>
      <c r="AW1763" s="14" t="s">
        <v>30</v>
      </c>
      <c r="AX1763" s="14" t="s">
        <v>73</v>
      </c>
      <c r="AY1763" s="250" t="s">
        <v>135</v>
      </c>
    </row>
    <row r="1764" s="15" customFormat="1">
      <c r="A1764" s="15"/>
      <c r="B1764" s="251"/>
      <c r="C1764" s="252"/>
      <c r="D1764" s="231" t="s">
        <v>145</v>
      </c>
      <c r="E1764" s="253" t="s">
        <v>1</v>
      </c>
      <c r="F1764" s="254" t="s">
        <v>153</v>
      </c>
      <c r="G1764" s="252"/>
      <c r="H1764" s="255">
        <v>101.491</v>
      </c>
      <c r="I1764" s="256"/>
      <c r="J1764" s="252"/>
      <c r="K1764" s="252"/>
      <c r="L1764" s="257"/>
      <c r="M1764" s="258"/>
      <c r="N1764" s="259"/>
      <c r="O1764" s="259"/>
      <c r="P1764" s="259"/>
      <c r="Q1764" s="259"/>
      <c r="R1764" s="259"/>
      <c r="S1764" s="259"/>
      <c r="T1764" s="260"/>
      <c r="U1764" s="15"/>
      <c r="V1764" s="15"/>
      <c r="W1764" s="15"/>
      <c r="X1764" s="15"/>
      <c r="Y1764" s="15"/>
      <c r="Z1764" s="15"/>
      <c r="AA1764" s="15"/>
      <c r="AB1764" s="15"/>
      <c r="AC1764" s="15"/>
      <c r="AD1764" s="15"/>
      <c r="AE1764" s="15"/>
      <c r="AT1764" s="261" t="s">
        <v>145</v>
      </c>
      <c r="AU1764" s="261" t="s">
        <v>143</v>
      </c>
      <c r="AV1764" s="15" t="s">
        <v>142</v>
      </c>
      <c r="AW1764" s="15" t="s">
        <v>30</v>
      </c>
      <c r="AX1764" s="15" t="s">
        <v>81</v>
      </c>
      <c r="AY1764" s="261" t="s">
        <v>135</v>
      </c>
    </row>
    <row r="1765" s="2" customFormat="1" ht="24.15" customHeight="1">
      <c r="A1765" s="38"/>
      <c r="B1765" s="39"/>
      <c r="C1765" s="215" t="s">
        <v>1780</v>
      </c>
      <c r="D1765" s="215" t="s">
        <v>138</v>
      </c>
      <c r="E1765" s="216" t="s">
        <v>1781</v>
      </c>
      <c r="F1765" s="217" t="s">
        <v>1782</v>
      </c>
      <c r="G1765" s="218" t="s">
        <v>141</v>
      </c>
      <c r="H1765" s="219">
        <v>101.491</v>
      </c>
      <c r="I1765" s="220"/>
      <c r="J1765" s="221">
        <f>ROUND(I1765*H1765,2)</f>
        <v>0</v>
      </c>
      <c r="K1765" s="222"/>
      <c r="L1765" s="44"/>
      <c r="M1765" s="223" t="s">
        <v>1</v>
      </c>
      <c r="N1765" s="224" t="s">
        <v>39</v>
      </c>
      <c r="O1765" s="91"/>
      <c r="P1765" s="225">
        <f>O1765*H1765</f>
        <v>0</v>
      </c>
      <c r="Q1765" s="225">
        <v>0.00017000000000000001</v>
      </c>
      <c r="R1765" s="225">
        <f>Q1765*H1765</f>
        <v>0.01725347</v>
      </c>
      <c r="S1765" s="225">
        <v>0</v>
      </c>
      <c r="T1765" s="226">
        <f>S1765*H1765</f>
        <v>0</v>
      </c>
      <c r="U1765" s="38"/>
      <c r="V1765" s="38"/>
      <c r="W1765" s="38"/>
      <c r="X1765" s="38"/>
      <c r="Y1765" s="38"/>
      <c r="Z1765" s="38"/>
      <c r="AA1765" s="38"/>
      <c r="AB1765" s="38"/>
      <c r="AC1765" s="38"/>
      <c r="AD1765" s="38"/>
      <c r="AE1765" s="38"/>
      <c r="AR1765" s="227" t="s">
        <v>263</v>
      </c>
      <c r="AT1765" s="227" t="s">
        <v>138</v>
      </c>
      <c r="AU1765" s="227" t="s">
        <v>143</v>
      </c>
      <c r="AY1765" s="17" t="s">
        <v>135</v>
      </c>
      <c r="BE1765" s="228">
        <f>IF(N1765="základní",J1765,0)</f>
        <v>0</v>
      </c>
      <c r="BF1765" s="228">
        <f>IF(N1765="snížená",J1765,0)</f>
        <v>0</v>
      </c>
      <c r="BG1765" s="228">
        <f>IF(N1765="zákl. přenesená",J1765,0)</f>
        <v>0</v>
      </c>
      <c r="BH1765" s="228">
        <f>IF(N1765="sníž. přenesená",J1765,0)</f>
        <v>0</v>
      </c>
      <c r="BI1765" s="228">
        <f>IF(N1765="nulová",J1765,0)</f>
        <v>0</v>
      </c>
      <c r="BJ1765" s="17" t="s">
        <v>143</v>
      </c>
      <c r="BK1765" s="228">
        <f>ROUND(I1765*H1765,2)</f>
        <v>0</v>
      </c>
      <c r="BL1765" s="17" t="s">
        <v>263</v>
      </c>
      <c r="BM1765" s="227" t="s">
        <v>1783</v>
      </c>
    </row>
    <row r="1766" s="13" customFormat="1">
      <c r="A1766" s="13"/>
      <c r="B1766" s="229"/>
      <c r="C1766" s="230"/>
      <c r="D1766" s="231" t="s">
        <v>145</v>
      </c>
      <c r="E1766" s="232" t="s">
        <v>1</v>
      </c>
      <c r="F1766" s="233" t="s">
        <v>1751</v>
      </c>
      <c r="G1766" s="230"/>
      <c r="H1766" s="232" t="s">
        <v>1</v>
      </c>
      <c r="I1766" s="234"/>
      <c r="J1766" s="230"/>
      <c r="K1766" s="230"/>
      <c r="L1766" s="235"/>
      <c r="M1766" s="236"/>
      <c r="N1766" s="237"/>
      <c r="O1766" s="237"/>
      <c r="P1766" s="237"/>
      <c r="Q1766" s="237"/>
      <c r="R1766" s="237"/>
      <c r="S1766" s="237"/>
      <c r="T1766" s="238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39" t="s">
        <v>145</v>
      </c>
      <c r="AU1766" s="239" t="s">
        <v>143</v>
      </c>
      <c r="AV1766" s="13" t="s">
        <v>81</v>
      </c>
      <c r="AW1766" s="13" t="s">
        <v>30</v>
      </c>
      <c r="AX1766" s="13" t="s">
        <v>73</v>
      </c>
      <c r="AY1766" s="239" t="s">
        <v>135</v>
      </c>
    </row>
    <row r="1767" s="13" customFormat="1">
      <c r="A1767" s="13"/>
      <c r="B1767" s="229"/>
      <c r="C1767" s="230"/>
      <c r="D1767" s="231" t="s">
        <v>145</v>
      </c>
      <c r="E1767" s="232" t="s">
        <v>1</v>
      </c>
      <c r="F1767" s="233" t="s">
        <v>1752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145</v>
      </c>
      <c r="AU1767" s="239" t="s">
        <v>143</v>
      </c>
      <c r="AV1767" s="13" t="s">
        <v>81</v>
      </c>
      <c r="AW1767" s="13" t="s">
        <v>30</v>
      </c>
      <c r="AX1767" s="13" t="s">
        <v>73</v>
      </c>
      <c r="AY1767" s="239" t="s">
        <v>135</v>
      </c>
    </row>
    <row r="1768" s="14" customFormat="1">
      <c r="A1768" s="14"/>
      <c r="B1768" s="240"/>
      <c r="C1768" s="241"/>
      <c r="D1768" s="231" t="s">
        <v>145</v>
      </c>
      <c r="E1768" s="242" t="s">
        <v>1</v>
      </c>
      <c r="F1768" s="243" t="s">
        <v>1753</v>
      </c>
      <c r="G1768" s="241"/>
      <c r="H1768" s="244">
        <v>3.7810000000000001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145</v>
      </c>
      <c r="AU1768" s="250" t="s">
        <v>143</v>
      </c>
      <c r="AV1768" s="14" t="s">
        <v>143</v>
      </c>
      <c r="AW1768" s="14" t="s">
        <v>30</v>
      </c>
      <c r="AX1768" s="14" t="s">
        <v>73</v>
      </c>
      <c r="AY1768" s="250" t="s">
        <v>135</v>
      </c>
    </row>
    <row r="1769" s="13" customFormat="1">
      <c r="A1769" s="13"/>
      <c r="B1769" s="229"/>
      <c r="C1769" s="230"/>
      <c r="D1769" s="231" t="s">
        <v>145</v>
      </c>
      <c r="E1769" s="232" t="s">
        <v>1</v>
      </c>
      <c r="F1769" s="233" t="s">
        <v>1754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145</v>
      </c>
      <c r="AU1769" s="239" t="s">
        <v>143</v>
      </c>
      <c r="AV1769" s="13" t="s">
        <v>81</v>
      </c>
      <c r="AW1769" s="13" t="s">
        <v>30</v>
      </c>
      <c r="AX1769" s="13" t="s">
        <v>73</v>
      </c>
      <c r="AY1769" s="239" t="s">
        <v>135</v>
      </c>
    </row>
    <row r="1770" s="14" customFormat="1">
      <c r="A1770" s="14"/>
      <c r="B1770" s="240"/>
      <c r="C1770" s="241"/>
      <c r="D1770" s="231" t="s">
        <v>145</v>
      </c>
      <c r="E1770" s="242" t="s">
        <v>1</v>
      </c>
      <c r="F1770" s="243" t="s">
        <v>1755</v>
      </c>
      <c r="G1770" s="241"/>
      <c r="H1770" s="244">
        <v>12.779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145</v>
      </c>
      <c r="AU1770" s="250" t="s">
        <v>143</v>
      </c>
      <c r="AV1770" s="14" t="s">
        <v>143</v>
      </c>
      <c r="AW1770" s="14" t="s">
        <v>30</v>
      </c>
      <c r="AX1770" s="14" t="s">
        <v>73</v>
      </c>
      <c r="AY1770" s="250" t="s">
        <v>135</v>
      </c>
    </row>
    <row r="1771" s="13" customFormat="1">
      <c r="A1771" s="13"/>
      <c r="B1771" s="229"/>
      <c r="C1771" s="230"/>
      <c r="D1771" s="231" t="s">
        <v>145</v>
      </c>
      <c r="E1771" s="232" t="s">
        <v>1</v>
      </c>
      <c r="F1771" s="233" t="s">
        <v>1756</v>
      </c>
      <c r="G1771" s="230"/>
      <c r="H1771" s="232" t="s">
        <v>1</v>
      </c>
      <c r="I1771" s="234"/>
      <c r="J1771" s="230"/>
      <c r="K1771" s="230"/>
      <c r="L1771" s="235"/>
      <c r="M1771" s="236"/>
      <c r="N1771" s="237"/>
      <c r="O1771" s="237"/>
      <c r="P1771" s="237"/>
      <c r="Q1771" s="237"/>
      <c r="R1771" s="237"/>
      <c r="S1771" s="237"/>
      <c r="T1771" s="238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9" t="s">
        <v>145</v>
      </c>
      <c r="AU1771" s="239" t="s">
        <v>143</v>
      </c>
      <c r="AV1771" s="13" t="s">
        <v>81</v>
      </c>
      <c r="AW1771" s="13" t="s">
        <v>30</v>
      </c>
      <c r="AX1771" s="13" t="s">
        <v>73</v>
      </c>
      <c r="AY1771" s="239" t="s">
        <v>135</v>
      </c>
    </row>
    <row r="1772" s="14" customFormat="1">
      <c r="A1772" s="14"/>
      <c r="B1772" s="240"/>
      <c r="C1772" s="241"/>
      <c r="D1772" s="231" t="s">
        <v>145</v>
      </c>
      <c r="E1772" s="242" t="s">
        <v>1</v>
      </c>
      <c r="F1772" s="243" t="s">
        <v>1757</v>
      </c>
      <c r="G1772" s="241"/>
      <c r="H1772" s="244">
        <v>2.9470000000000001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145</v>
      </c>
      <c r="AU1772" s="250" t="s">
        <v>143</v>
      </c>
      <c r="AV1772" s="14" t="s">
        <v>143</v>
      </c>
      <c r="AW1772" s="14" t="s">
        <v>30</v>
      </c>
      <c r="AX1772" s="14" t="s">
        <v>73</v>
      </c>
      <c r="AY1772" s="250" t="s">
        <v>135</v>
      </c>
    </row>
    <row r="1773" s="13" customFormat="1">
      <c r="A1773" s="13"/>
      <c r="B1773" s="229"/>
      <c r="C1773" s="230"/>
      <c r="D1773" s="231" t="s">
        <v>145</v>
      </c>
      <c r="E1773" s="232" t="s">
        <v>1</v>
      </c>
      <c r="F1773" s="233" t="s">
        <v>1758</v>
      </c>
      <c r="G1773" s="230"/>
      <c r="H1773" s="232" t="s">
        <v>1</v>
      </c>
      <c r="I1773" s="234"/>
      <c r="J1773" s="230"/>
      <c r="K1773" s="230"/>
      <c r="L1773" s="235"/>
      <c r="M1773" s="236"/>
      <c r="N1773" s="237"/>
      <c r="O1773" s="237"/>
      <c r="P1773" s="237"/>
      <c r="Q1773" s="237"/>
      <c r="R1773" s="237"/>
      <c r="S1773" s="237"/>
      <c r="T1773" s="23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9" t="s">
        <v>145</v>
      </c>
      <c r="AU1773" s="239" t="s">
        <v>143</v>
      </c>
      <c r="AV1773" s="13" t="s">
        <v>81</v>
      </c>
      <c r="AW1773" s="13" t="s">
        <v>30</v>
      </c>
      <c r="AX1773" s="13" t="s">
        <v>73</v>
      </c>
      <c r="AY1773" s="239" t="s">
        <v>135</v>
      </c>
    </row>
    <row r="1774" s="14" customFormat="1">
      <c r="A1774" s="14"/>
      <c r="B1774" s="240"/>
      <c r="C1774" s="241"/>
      <c r="D1774" s="231" t="s">
        <v>145</v>
      </c>
      <c r="E1774" s="242" t="s">
        <v>1</v>
      </c>
      <c r="F1774" s="243" t="s">
        <v>1757</v>
      </c>
      <c r="G1774" s="241"/>
      <c r="H1774" s="244">
        <v>2.9470000000000001</v>
      </c>
      <c r="I1774" s="245"/>
      <c r="J1774" s="241"/>
      <c r="K1774" s="241"/>
      <c r="L1774" s="246"/>
      <c r="M1774" s="247"/>
      <c r="N1774" s="248"/>
      <c r="O1774" s="248"/>
      <c r="P1774" s="248"/>
      <c r="Q1774" s="248"/>
      <c r="R1774" s="248"/>
      <c r="S1774" s="248"/>
      <c r="T1774" s="249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0" t="s">
        <v>145</v>
      </c>
      <c r="AU1774" s="250" t="s">
        <v>143</v>
      </c>
      <c r="AV1774" s="14" t="s">
        <v>143</v>
      </c>
      <c r="AW1774" s="14" t="s">
        <v>30</v>
      </c>
      <c r="AX1774" s="14" t="s">
        <v>73</v>
      </c>
      <c r="AY1774" s="250" t="s">
        <v>135</v>
      </c>
    </row>
    <row r="1775" s="13" customFormat="1">
      <c r="A1775" s="13"/>
      <c r="B1775" s="229"/>
      <c r="C1775" s="230"/>
      <c r="D1775" s="231" t="s">
        <v>145</v>
      </c>
      <c r="E1775" s="232" t="s">
        <v>1</v>
      </c>
      <c r="F1775" s="233" t="s">
        <v>1759</v>
      </c>
      <c r="G1775" s="230"/>
      <c r="H1775" s="232" t="s">
        <v>1</v>
      </c>
      <c r="I1775" s="234"/>
      <c r="J1775" s="230"/>
      <c r="K1775" s="230"/>
      <c r="L1775" s="235"/>
      <c r="M1775" s="236"/>
      <c r="N1775" s="237"/>
      <c r="O1775" s="237"/>
      <c r="P1775" s="237"/>
      <c r="Q1775" s="237"/>
      <c r="R1775" s="237"/>
      <c r="S1775" s="237"/>
      <c r="T1775" s="23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9" t="s">
        <v>145</v>
      </c>
      <c r="AU1775" s="239" t="s">
        <v>143</v>
      </c>
      <c r="AV1775" s="13" t="s">
        <v>81</v>
      </c>
      <c r="AW1775" s="13" t="s">
        <v>30</v>
      </c>
      <c r="AX1775" s="13" t="s">
        <v>73</v>
      </c>
      <c r="AY1775" s="239" t="s">
        <v>135</v>
      </c>
    </row>
    <row r="1776" s="14" customFormat="1">
      <c r="A1776" s="14"/>
      <c r="B1776" s="240"/>
      <c r="C1776" s="241"/>
      <c r="D1776" s="231" t="s">
        <v>145</v>
      </c>
      <c r="E1776" s="242" t="s">
        <v>1</v>
      </c>
      <c r="F1776" s="243" t="s">
        <v>1760</v>
      </c>
      <c r="G1776" s="241"/>
      <c r="H1776" s="244">
        <v>2.835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145</v>
      </c>
      <c r="AU1776" s="250" t="s">
        <v>143</v>
      </c>
      <c r="AV1776" s="14" t="s">
        <v>143</v>
      </c>
      <c r="AW1776" s="14" t="s">
        <v>30</v>
      </c>
      <c r="AX1776" s="14" t="s">
        <v>73</v>
      </c>
      <c r="AY1776" s="250" t="s">
        <v>135</v>
      </c>
    </row>
    <row r="1777" s="13" customFormat="1">
      <c r="A1777" s="13"/>
      <c r="B1777" s="229"/>
      <c r="C1777" s="230"/>
      <c r="D1777" s="231" t="s">
        <v>145</v>
      </c>
      <c r="E1777" s="232" t="s">
        <v>1</v>
      </c>
      <c r="F1777" s="233" t="s">
        <v>1761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145</v>
      </c>
      <c r="AU1777" s="239" t="s">
        <v>143</v>
      </c>
      <c r="AV1777" s="13" t="s">
        <v>81</v>
      </c>
      <c r="AW1777" s="13" t="s">
        <v>30</v>
      </c>
      <c r="AX1777" s="13" t="s">
        <v>73</v>
      </c>
      <c r="AY1777" s="239" t="s">
        <v>135</v>
      </c>
    </row>
    <row r="1778" s="14" customFormat="1">
      <c r="A1778" s="14"/>
      <c r="B1778" s="240"/>
      <c r="C1778" s="241"/>
      <c r="D1778" s="231" t="s">
        <v>145</v>
      </c>
      <c r="E1778" s="242" t="s">
        <v>1</v>
      </c>
      <c r="F1778" s="243" t="s">
        <v>1757</v>
      </c>
      <c r="G1778" s="241"/>
      <c r="H1778" s="244">
        <v>2.9470000000000001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145</v>
      </c>
      <c r="AU1778" s="250" t="s">
        <v>143</v>
      </c>
      <c r="AV1778" s="14" t="s">
        <v>143</v>
      </c>
      <c r="AW1778" s="14" t="s">
        <v>30</v>
      </c>
      <c r="AX1778" s="14" t="s">
        <v>73</v>
      </c>
      <c r="AY1778" s="250" t="s">
        <v>135</v>
      </c>
    </row>
    <row r="1779" s="13" customFormat="1">
      <c r="A1779" s="13"/>
      <c r="B1779" s="229"/>
      <c r="C1779" s="230"/>
      <c r="D1779" s="231" t="s">
        <v>145</v>
      </c>
      <c r="E1779" s="232" t="s">
        <v>1</v>
      </c>
      <c r="F1779" s="233" t="s">
        <v>1762</v>
      </c>
      <c r="G1779" s="230"/>
      <c r="H1779" s="232" t="s">
        <v>1</v>
      </c>
      <c r="I1779" s="234"/>
      <c r="J1779" s="230"/>
      <c r="K1779" s="230"/>
      <c r="L1779" s="235"/>
      <c r="M1779" s="236"/>
      <c r="N1779" s="237"/>
      <c r="O1779" s="237"/>
      <c r="P1779" s="237"/>
      <c r="Q1779" s="237"/>
      <c r="R1779" s="237"/>
      <c r="S1779" s="237"/>
      <c r="T1779" s="23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9" t="s">
        <v>145</v>
      </c>
      <c r="AU1779" s="239" t="s">
        <v>143</v>
      </c>
      <c r="AV1779" s="13" t="s">
        <v>81</v>
      </c>
      <c r="AW1779" s="13" t="s">
        <v>30</v>
      </c>
      <c r="AX1779" s="13" t="s">
        <v>73</v>
      </c>
      <c r="AY1779" s="239" t="s">
        <v>135</v>
      </c>
    </row>
    <row r="1780" s="14" customFormat="1">
      <c r="A1780" s="14"/>
      <c r="B1780" s="240"/>
      <c r="C1780" s="241"/>
      <c r="D1780" s="231" t="s">
        <v>145</v>
      </c>
      <c r="E1780" s="242" t="s">
        <v>1</v>
      </c>
      <c r="F1780" s="243" t="s">
        <v>1763</v>
      </c>
      <c r="G1780" s="241"/>
      <c r="H1780" s="244">
        <v>2.5259999999999998</v>
      </c>
      <c r="I1780" s="245"/>
      <c r="J1780" s="241"/>
      <c r="K1780" s="241"/>
      <c r="L1780" s="246"/>
      <c r="M1780" s="247"/>
      <c r="N1780" s="248"/>
      <c r="O1780" s="248"/>
      <c r="P1780" s="248"/>
      <c r="Q1780" s="248"/>
      <c r="R1780" s="248"/>
      <c r="S1780" s="248"/>
      <c r="T1780" s="249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50" t="s">
        <v>145</v>
      </c>
      <c r="AU1780" s="250" t="s">
        <v>143</v>
      </c>
      <c r="AV1780" s="14" t="s">
        <v>143</v>
      </c>
      <c r="AW1780" s="14" t="s">
        <v>30</v>
      </c>
      <c r="AX1780" s="14" t="s">
        <v>73</v>
      </c>
      <c r="AY1780" s="250" t="s">
        <v>135</v>
      </c>
    </row>
    <row r="1781" s="13" customFormat="1">
      <c r="A1781" s="13"/>
      <c r="B1781" s="229"/>
      <c r="C1781" s="230"/>
      <c r="D1781" s="231" t="s">
        <v>145</v>
      </c>
      <c r="E1781" s="232" t="s">
        <v>1</v>
      </c>
      <c r="F1781" s="233" t="s">
        <v>1764</v>
      </c>
      <c r="G1781" s="230"/>
      <c r="H1781" s="232" t="s">
        <v>1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9" t="s">
        <v>145</v>
      </c>
      <c r="AU1781" s="239" t="s">
        <v>143</v>
      </c>
      <c r="AV1781" s="13" t="s">
        <v>81</v>
      </c>
      <c r="AW1781" s="13" t="s">
        <v>30</v>
      </c>
      <c r="AX1781" s="13" t="s">
        <v>73</v>
      </c>
      <c r="AY1781" s="239" t="s">
        <v>135</v>
      </c>
    </row>
    <row r="1782" s="14" customFormat="1">
      <c r="A1782" s="14"/>
      <c r="B1782" s="240"/>
      <c r="C1782" s="241"/>
      <c r="D1782" s="231" t="s">
        <v>145</v>
      </c>
      <c r="E1782" s="242" t="s">
        <v>1</v>
      </c>
      <c r="F1782" s="243" t="s">
        <v>1765</v>
      </c>
      <c r="G1782" s="241"/>
      <c r="H1782" s="244">
        <v>7.1529999999999996</v>
      </c>
      <c r="I1782" s="245"/>
      <c r="J1782" s="241"/>
      <c r="K1782" s="241"/>
      <c r="L1782" s="246"/>
      <c r="M1782" s="247"/>
      <c r="N1782" s="248"/>
      <c r="O1782" s="248"/>
      <c r="P1782" s="248"/>
      <c r="Q1782" s="248"/>
      <c r="R1782" s="248"/>
      <c r="S1782" s="248"/>
      <c r="T1782" s="249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50" t="s">
        <v>145</v>
      </c>
      <c r="AU1782" s="250" t="s">
        <v>143</v>
      </c>
      <c r="AV1782" s="14" t="s">
        <v>143</v>
      </c>
      <c r="AW1782" s="14" t="s">
        <v>30</v>
      </c>
      <c r="AX1782" s="14" t="s">
        <v>73</v>
      </c>
      <c r="AY1782" s="250" t="s">
        <v>135</v>
      </c>
    </row>
    <row r="1783" s="13" customFormat="1">
      <c r="A1783" s="13"/>
      <c r="B1783" s="229"/>
      <c r="C1783" s="230"/>
      <c r="D1783" s="231" t="s">
        <v>145</v>
      </c>
      <c r="E1783" s="232" t="s">
        <v>1</v>
      </c>
      <c r="F1783" s="233" t="s">
        <v>1766</v>
      </c>
      <c r="G1783" s="230"/>
      <c r="H1783" s="232" t="s">
        <v>1</v>
      </c>
      <c r="I1783" s="234"/>
      <c r="J1783" s="230"/>
      <c r="K1783" s="230"/>
      <c r="L1783" s="235"/>
      <c r="M1783" s="236"/>
      <c r="N1783" s="237"/>
      <c r="O1783" s="237"/>
      <c r="P1783" s="237"/>
      <c r="Q1783" s="237"/>
      <c r="R1783" s="237"/>
      <c r="S1783" s="237"/>
      <c r="T1783" s="238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39" t="s">
        <v>145</v>
      </c>
      <c r="AU1783" s="239" t="s">
        <v>143</v>
      </c>
      <c r="AV1783" s="13" t="s">
        <v>81</v>
      </c>
      <c r="AW1783" s="13" t="s">
        <v>30</v>
      </c>
      <c r="AX1783" s="13" t="s">
        <v>73</v>
      </c>
      <c r="AY1783" s="239" t="s">
        <v>135</v>
      </c>
    </row>
    <row r="1784" s="14" customFormat="1">
      <c r="A1784" s="14"/>
      <c r="B1784" s="240"/>
      <c r="C1784" s="241"/>
      <c r="D1784" s="231" t="s">
        <v>145</v>
      </c>
      <c r="E1784" s="242" t="s">
        <v>1</v>
      </c>
      <c r="F1784" s="243" t="s">
        <v>1767</v>
      </c>
      <c r="G1784" s="241"/>
      <c r="H1784" s="244">
        <v>3.827</v>
      </c>
      <c r="I1784" s="245"/>
      <c r="J1784" s="241"/>
      <c r="K1784" s="241"/>
      <c r="L1784" s="246"/>
      <c r="M1784" s="247"/>
      <c r="N1784" s="248"/>
      <c r="O1784" s="248"/>
      <c r="P1784" s="248"/>
      <c r="Q1784" s="248"/>
      <c r="R1784" s="248"/>
      <c r="S1784" s="248"/>
      <c r="T1784" s="249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50" t="s">
        <v>145</v>
      </c>
      <c r="AU1784" s="250" t="s">
        <v>143</v>
      </c>
      <c r="AV1784" s="14" t="s">
        <v>143</v>
      </c>
      <c r="AW1784" s="14" t="s">
        <v>30</v>
      </c>
      <c r="AX1784" s="14" t="s">
        <v>73</v>
      </c>
      <c r="AY1784" s="250" t="s">
        <v>135</v>
      </c>
    </row>
    <row r="1785" s="13" customFormat="1">
      <c r="A1785" s="13"/>
      <c r="B1785" s="229"/>
      <c r="C1785" s="230"/>
      <c r="D1785" s="231" t="s">
        <v>145</v>
      </c>
      <c r="E1785" s="232" t="s">
        <v>1</v>
      </c>
      <c r="F1785" s="233" t="s">
        <v>1768</v>
      </c>
      <c r="G1785" s="230"/>
      <c r="H1785" s="232" t="s">
        <v>1</v>
      </c>
      <c r="I1785" s="234"/>
      <c r="J1785" s="230"/>
      <c r="K1785" s="230"/>
      <c r="L1785" s="235"/>
      <c r="M1785" s="236"/>
      <c r="N1785" s="237"/>
      <c r="O1785" s="237"/>
      <c r="P1785" s="237"/>
      <c r="Q1785" s="237"/>
      <c r="R1785" s="237"/>
      <c r="S1785" s="237"/>
      <c r="T1785" s="23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9" t="s">
        <v>145</v>
      </c>
      <c r="AU1785" s="239" t="s">
        <v>143</v>
      </c>
      <c r="AV1785" s="13" t="s">
        <v>81</v>
      </c>
      <c r="AW1785" s="13" t="s">
        <v>30</v>
      </c>
      <c r="AX1785" s="13" t="s">
        <v>73</v>
      </c>
      <c r="AY1785" s="239" t="s">
        <v>135</v>
      </c>
    </row>
    <row r="1786" s="14" customFormat="1">
      <c r="A1786" s="14"/>
      <c r="B1786" s="240"/>
      <c r="C1786" s="241"/>
      <c r="D1786" s="231" t="s">
        <v>145</v>
      </c>
      <c r="E1786" s="242" t="s">
        <v>1</v>
      </c>
      <c r="F1786" s="243" t="s">
        <v>1757</v>
      </c>
      <c r="G1786" s="241"/>
      <c r="H1786" s="244">
        <v>2.9470000000000001</v>
      </c>
      <c r="I1786" s="245"/>
      <c r="J1786" s="241"/>
      <c r="K1786" s="241"/>
      <c r="L1786" s="246"/>
      <c r="M1786" s="247"/>
      <c r="N1786" s="248"/>
      <c r="O1786" s="248"/>
      <c r="P1786" s="248"/>
      <c r="Q1786" s="248"/>
      <c r="R1786" s="248"/>
      <c r="S1786" s="248"/>
      <c r="T1786" s="249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50" t="s">
        <v>145</v>
      </c>
      <c r="AU1786" s="250" t="s">
        <v>143</v>
      </c>
      <c r="AV1786" s="14" t="s">
        <v>143</v>
      </c>
      <c r="AW1786" s="14" t="s">
        <v>30</v>
      </c>
      <c r="AX1786" s="14" t="s">
        <v>73</v>
      </c>
      <c r="AY1786" s="250" t="s">
        <v>135</v>
      </c>
    </row>
    <row r="1787" s="13" customFormat="1">
      <c r="A1787" s="13"/>
      <c r="B1787" s="229"/>
      <c r="C1787" s="230"/>
      <c r="D1787" s="231" t="s">
        <v>145</v>
      </c>
      <c r="E1787" s="232" t="s">
        <v>1</v>
      </c>
      <c r="F1787" s="233" t="s">
        <v>1769</v>
      </c>
      <c r="G1787" s="230"/>
      <c r="H1787" s="232" t="s">
        <v>1</v>
      </c>
      <c r="I1787" s="234"/>
      <c r="J1787" s="230"/>
      <c r="K1787" s="230"/>
      <c r="L1787" s="235"/>
      <c r="M1787" s="236"/>
      <c r="N1787" s="237"/>
      <c r="O1787" s="237"/>
      <c r="P1787" s="237"/>
      <c r="Q1787" s="237"/>
      <c r="R1787" s="237"/>
      <c r="S1787" s="237"/>
      <c r="T1787" s="238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39" t="s">
        <v>145</v>
      </c>
      <c r="AU1787" s="239" t="s">
        <v>143</v>
      </c>
      <c r="AV1787" s="13" t="s">
        <v>81</v>
      </c>
      <c r="AW1787" s="13" t="s">
        <v>30</v>
      </c>
      <c r="AX1787" s="13" t="s">
        <v>73</v>
      </c>
      <c r="AY1787" s="239" t="s">
        <v>135</v>
      </c>
    </row>
    <row r="1788" s="13" customFormat="1">
      <c r="A1788" s="13"/>
      <c r="B1788" s="229"/>
      <c r="C1788" s="230"/>
      <c r="D1788" s="231" t="s">
        <v>145</v>
      </c>
      <c r="E1788" s="232" t="s">
        <v>1</v>
      </c>
      <c r="F1788" s="233" t="s">
        <v>1770</v>
      </c>
      <c r="G1788" s="230"/>
      <c r="H1788" s="232" t="s">
        <v>1</v>
      </c>
      <c r="I1788" s="234"/>
      <c r="J1788" s="230"/>
      <c r="K1788" s="230"/>
      <c r="L1788" s="235"/>
      <c r="M1788" s="236"/>
      <c r="N1788" s="237"/>
      <c r="O1788" s="237"/>
      <c r="P1788" s="237"/>
      <c r="Q1788" s="237"/>
      <c r="R1788" s="237"/>
      <c r="S1788" s="237"/>
      <c r="T1788" s="238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39" t="s">
        <v>145</v>
      </c>
      <c r="AU1788" s="239" t="s">
        <v>143</v>
      </c>
      <c r="AV1788" s="13" t="s">
        <v>81</v>
      </c>
      <c r="AW1788" s="13" t="s">
        <v>30</v>
      </c>
      <c r="AX1788" s="13" t="s">
        <v>73</v>
      </c>
      <c r="AY1788" s="239" t="s">
        <v>135</v>
      </c>
    </row>
    <row r="1789" s="14" customFormat="1">
      <c r="A1789" s="14"/>
      <c r="B1789" s="240"/>
      <c r="C1789" s="241"/>
      <c r="D1789" s="231" t="s">
        <v>145</v>
      </c>
      <c r="E1789" s="242" t="s">
        <v>1</v>
      </c>
      <c r="F1789" s="243" t="s">
        <v>1771</v>
      </c>
      <c r="G1789" s="241"/>
      <c r="H1789" s="244">
        <v>6.8150000000000004</v>
      </c>
      <c r="I1789" s="245"/>
      <c r="J1789" s="241"/>
      <c r="K1789" s="241"/>
      <c r="L1789" s="246"/>
      <c r="M1789" s="247"/>
      <c r="N1789" s="248"/>
      <c r="O1789" s="248"/>
      <c r="P1789" s="248"/>
      <c r="Q1789" s="248"/>
      <c r="R1789" s="248"/>
      <c r="S1789" s="248"/>
      <c r="T1789" s="24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50" t="s">
        <v>145</v>
      </c>
      <c r="AU1789" s="250" t="s">
        <v>143</v>
      </c>
      <c r="AV1789" s="14" t="s">
        <v>143</v>
      </c>
      <c r="AW1789" s="14" t="s">
        <v>30</v>
      </c>
      <c r="AX1789" s="14" t="s">
        <v>73</v>
      </c>
      <c r="AY1789" s="250" t="s">
        <v>135</v>
      </c>
    </row>
    <row r="1790" s="13" customFormat="1">
      <c r="A1790" s="13"/>
      <c r="B1790" s="229"/>
      <c r="C1790" s="230"/>
      <c r="D1790" s="231" t="s">
        <v>145</v>
      </c>
      <c r="E1790" s="232" t="s">
        <v>1</v>
      </c>
      <c r="F1790" s="233" t="s">
        <v>1772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145</v>
      </c>
      <c r="AU1790" s="239" t="s">
        <v>143</v>
      </c>
      <c r="AV1790" s="13" t="s">
        <v>81</v>
      </c>
      <c r="AW1790" s="13" t="s">
        <v>30</v>
      </c>
      <c r="AX1790" s="13" t="s">
        <v>73</v>
      </c>
      <c r="AY1790" s="239" t="s">
        <v>135</v>
      </c>
    </row>
    <row r="1791" s="14" customFormat="1">
      <c r="A1791" s="14"/>
      <c r="B1791" s="240"/>
      <c r="C1791" s="241"/>
      <c r="D1791" s="231" t="s">
        <v>145</v>
      </c>
      <c r="E1791" s="242" t="s">
        <v>1</v>
      </c>
      <c r="F1791" s="243" t="s">
        <v>1773</v>
      </c>
      <c r="G1791" s="241"/>
      <c r="H1791" s="244">
        <v>5.0339999999999998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145</v>
      </c>
      <c r="AU1791" s="250" t="s">
        <v>143</v>
      </c>
      <c r="AV1791" s="14" t="s">
        <v>143</v>
      </c>
      <c r="AW1791" s="14" t="s">
        <v>30</v>
      </c>
      <c r="AX1791" s="14" t="s">
        <v>73</v>
      </c>
      <c r="AY1791" s="250" t="s">
        <v>135</v>
      </c>
    </row>
    <row r="1792" s="13" customFormat="1">
      <c r="A1792" s="13"/>
      <c r="B1792" s="229"/>
      <c r="C1792" s="230"/>
      <c r="D1792" s="231" t="s">
        <v>145</v>
      </c>
      <c r="E1792" s="232" t="s">
        <v>1</v>
      </c>
      <c r="F1792" s="233" t="s">
        <v>176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145</v>
      </c>
      <c r="AU1792" s="239" t="s">
        <v>143</v>
      </c>
      <c r="AV1792" s="13" t="s">
        <v>81</v>
      </c>
      <c r="AW1792" s="13" t="s">
        <v>30</v>
      </c>
      <c r="AX1792" s="13" t="s">
        <v>73</v>
      </c>
      <c r="AY1792" s="239" t="s">
        <v>135</v>
      </c>
    </row>
    <row r="1793" s="14" customFormat="1">
      <c r="A1793" s="14"/>
      <c r="B1793" s="240"/>
      <c r="C1793" s="241"/>
      <c r="D1793" s="231" t="s">
        <v>145</v>
      </c>
      <c r="E1793" s="242" t="s">
        <v>1</v>
      </c>
      <c r="F1793" s="243" t="s">
        <v>1774</v>
      </c>
      <c r="G1793" s="241"/>
      <c r="H1793" s="244">
        <v>7.5990000000000002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145</v>
      </c>
      <c r="AU1793" s="250" t="s">
        <v>143</v>
      </c>
      <c r="AV1793" s="14" t="s">
        <v>143</v>
      </c>
      <c r="AW1793" s="14" t="s">
        <v>30</v>
      </c>
      <c r="AX1793" s="14" t="s">
        <v>73</v>
      </c>
      <c r="AY1793" s="250" t="s">
        <v>135</v>
      </c>
    </row>
    <row r="1794" s="13" customFormat="1">
      <c r="A1794" s="13"/>
      <c r="B1794" s="229"/>
      <c r="C1794" s="230"/>
      <c r="D1794" s="231" t="s">
        <v>145</v>
      </c>
      <c r="E1794" s="232" t="s">
        <v>1</v>
      </c>
      <c r="F1794" s="233" t="s">
        <v>1775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145</v>
      </c>
      <c r="AU1794" s="239" t="s">
        <v>143</v>
      </c>
      <c r="AV1794" s="13" t="s">
        <v>81</v>
      </c>
      <c r="AW1794" s="13" t="s">
        <v>30</v>
      </c>
      <c r="AX1794" s="13" t="s">
        <v>73</v>
      </c>
      <c r="AY1794" s="239" t="s">
        <v>135</v>
      </c>
    </row>
    <row r="1795" s="13" customFormat="1">
      <c r="A1795" s="13"/>
      <c r="B1795" s="229"/>
      <c r="C1795" s="230"/>
      <c r="D1795" s="231" t="s">
        <v>145</v>
      </c>
      <c r="E1795" s="232" t="s">
        <v>1</v>
      </c>
      <c r="F1795" s="233" t="s">
        <v>180</v>
      </c>
      <c r="G1795" s="230"/>
      <c r="H1795" s="232" t="s">
        <v>1</v>
      </c>
      <c r="I1795" s="234"/>
      <c r="J1795" s="230"/>
      <c r="K1795" s="230"/>
      <c r="L1795" s="235"/>
      <c r="M1795" s="236"/>
      <c r="N1795" s="237"/>
      <c r="O1795" s="237"/>
      <c r="P1795" s="237"/>
      <c r="Q1795" s="237"/>
      <c r="R1795" s="237"/>
      <c r="S1795" s="237"/>
      <c r="T1795" s="238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39" t="s">
        <v>145</v>
      </c>
      <c r="AU1795" s="239" t="s">
        <v>143</v>
      </c>
      <c r="AV1795" s="13" t="s">
        <v>81</v>
      </c>
      <c r="AW1795" s="13" t="s">
        <v>30</v>
      </c>
      <c r="AX1795" s="13" t="s">
        <v>73</v>
      </c>
      <c r="AY1795" s="239" t="s">
        <v>135</v>
      </c>
    </row>
    <row r="1796" s="14" customFormat="1">
      <c r="A1796" s="14"/>
      <c r="B1796" s="240"/>
      <c r="C1796" s="241"/>
      <c r="D1796" s="231" t="s">
        <v>145</v>
      </c>
      <c r="E1796" s="242" t="s">
        <v>1</v>
      </c>
      <c r="F1796" s="243" t="s">
        <v>1776</v>
      </c>
      <c r="G1796" s="241"/>
      <c r="H1796" s="244">
        <v>18.597999999999999</v>
      </c>
      <c r="I1796" s="245"/>
      <c r="J1796" s="241"/>
      <c r="K1796" s="241"/>
      <c r="L1796" s="246"/>
      <c r="M1796" s="247"/>
      <c r="N1796" s="248"/>
      <c r="O1796" s="248"/>
      <c r="P1796" s="248"/>
      <c r="Q1796" s="248"/>
      <c r="R1796" s="248"/>
      <c r="S1796" s="248"/>
      <c r="T1796" s="249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0" t="s">
        <v>145</v>
      </c>
      <c r="AU1796" s="250" t="s">
        <v>143</v>
      </c>
      <c r="AV1796" s="14" t="s">
        <v>143</v>
      </c>
      <c r="AW1796" s="14" t="s">
        <v>30</v>
      </c>
      <c r="AX1796" s="14" t="s">
        <v>73</v>
      </c>
      <c r="AY1796" s="250" t="s">
        <v>135</v>
      </c>
    </row>
    <row r="1797" s="13" customFormat="1">
      <c r="A1797" s="13"/>
      <c r="B1797" s="229"/>
      <c r="C1797" s="230"/>
      <c r="D1797" s="231" t="s">
        <v>145</v>
      </c>
      <c r="E1797" s="232" t="s">
        <v>1</v>
      </c>
      <c r="F1797" s="233" t="s">
        <v>1777</v>
      </c>
      <c r="G1797" s="230"/>
      <c r="H1797" s="232" t="s">
        <v>1</v>
      </c>
      <c r="I1797" s="234"/>
      <c r="J1797" s="230"/>
      <c r="K1797" s="230"/>
      <c r="L1797" s="235"/>
      <c r="M1797" s="236"/>
      <c r="N1797" s="237"/>
      <c r="O1797" s="237"/>
      <c r="P1797" s="237"/>
      <c r="Q1797" s="237"/>
      <c r="R1797" s="237"/>
      <c r="S1797" s="237"/>
      <c r="T1797" s="238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39" t="s">
        <v>145</v>
      </c>
      <c r="AU1797" s="239" t="s">
        <v>143</v>
      </c>
      <c r="AV1797" s="13" t="s">
        <v>81</v>
      </c>
      <c r="AW1797" s="13" t="s">
        <v>30</v>
      </c>
      <c r="AX1797" s="13" t="s">
        <v>73</v>
      </c>
      <c r="AY1797" s="239" t="s">
        <v>135</v>
      </c>
    </row>
    <row r="1798" s="14" customFormat="1">
      <c r="A1798" s="14"/>
      <c r="B1798" s="240"/>
      <c r="C1798" s="241"/>
      <c r="D1798" s="231" t="s">
        <v>145</v>
      </c>
      <c r="E1798" s="242" t="s">
        <v>1</v>
      </c>
      <c r="F1798" s="243" t="s">
        <v>1778</v>
      </c>
      <c r="G1798" s="241"/>
      <c r="H1798" s="244">
        <v>15.709</v>
      </c>
      <c r="I1798" s="245"/>
      <c r="J1798" s="241"/>
      <c r="K1798" s="241"/>
      <c r="L1798" s="246"/>
      <c r="M1798" s="247"/>
      <c r="N1798" s="248"/>
      <c r="O1798" s="248"/>
      <c r="P1798" s="248"/>
      <c r="Q1798" s="248"/>
      <c r="R1798" s="248"/>
      <c r="S1798" s="248"/>
      <c r="T1798" s="249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50" t="s">
        <v>145</v>
      </c>
      <c r="AU1798" s="250" t="s">
        <v>143</v>
      </c>
      <c r="AV1798" s="14" t="s">
        <v>143</v>
      </c>
      <c r="AW1798" s="14" t="s">
        <v>30</v>
      </c>
      <c r="AX1798" s="14" t="s">
        <v>73</v>
      </c>
      <c r="AY1798" s="250" t="s">
        <v>135</v>
      </c>
    </row>
    <row r="1799" s="13" customFormat="1">
      <c r="A1799" s="13"/>
      <c r="B1799" s="229"/>
      <c r="C1799" s="230"/>
      <c r="D1799" s="231" t="s">
        <v>145</v>
      </c>
      <c r="E1799" s="232" t="s">
        <v>1</v>
      </c>
      <c r="F1799" s="233" t="s">
        <v>176</v>
      </c>
      <c r="G1799" s="230"/>
      <c r="H1799" s="232" t="s">
        <v>1</v>
      </c>
      <c r="I1799" s="234"/>
      <c r="J1799" s="230"/>
      <c r="K1799" s="230"/>
      <c r="L1799" s="235"/>
      <c r="M1799" s="236"/>
      <c r="N1799" s="237"/>
      <c r="O1799" s="237"/>
      <c r="P1799" s="237"/>
      <c r="Q1799" s="237"/>
      <c r="R1799" s="237"/>
      <c r="S1799" s="237"/>
      <c r="T1799" s="23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9" t="s">
        <v>145</v>
      </c>
      <c r="AU1799" s="239" t="s">
        <v>143</v>
      </c>
      <c r="AV1799" s="13" t="s">
        <v>81</v>
      </c>
      <c r="AW1799" s="13" t="s">
        <v>30</v>
      </c>
      <c r="AX1799" s="13" t="s">
        <v>73</v>
      </c>
      <c r="AY1799" s="239" t="s">
        <v>135</v>
      </c>
    </row>
    <row r="1800" s="14" customFormat="1">
      <c r="A1800" s="14"/>
      <c r="B1800" s="240"/>
      <c r="C1800" s="241"/>
      <c r="D1800" s="231" t="s">
        <v>145</v>
      </c>
      <c r="E1800" s="242" t="s">
        <v>1</v>
      </c>
      <c r="F1800" s="243" t="s">
        <v>1779</v>
      </c>
      <c r="G1800" s="241"/>
      <c r="H1800" s="244">
        <v>3.0470000000000002</v>
      </c>
      <c r="I1800" s="245"/>
      <c r="J1800" s="241"/>
      <c r="K1800" s="241"/>
      <c r="L1800" s="246"/>
      <c r="M1800" s="247"/>
      <c r="N1800" s="248"/>
      <c r="O1800" s="248"/>
      <c r="P1800" s="248"/>
      <c r="Q1800" s="248"/>
      <c r="R1800" s="248"/>
      <c r="S1800" s="248"/>
      <c r="T1800" s="249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0" t="s">
        <v>145</v>
      </c>
      <c r="AU1800" s="250" t="s">
        <v>143</v>
      </c>
      <c r="AV1800" s="14" t="s">
        <v>143</v>
      </c>
      <c r="AW1800" s="14" t="s">
        <v>30</v>
      </c>
      <c r="AX1800" s="14" t="s">
        <v>73</v>
      </c>
      <c r="AY1800" s="250" t="s">
        <v>135</v>
      </c>
    </row>
    <row r="1801" s="15" customFormat="1">
      <c r="A1801" s="15"/>
      <c r="B1801" s="251"/>
      <c r="C1801" s="252"/>
      <c r="D1801" s="231" t="s">
        <v>145</v>
      </c>
      <c r="E1801" s="253" t="s">
        <v>1</v>
      </c>
      <c r="F1801" s="254" t="s">
        <v>153</v>
      </c>
      <c r="G1801" s="252"/>
      <c r="H1801" s="255">
        <v>101.491</v>
      </c>
      <c r="I1801" s="256"/>
      <c r="J1801" s="252"/>
      <c r="K1801" s="252"/>
      <c r="L1801" s="257"/>
      <c r="M1801" s="258"/>
      <c r="N1801" s="259"/>
      <c r="O1801" s="259"/>
      <c r="P1801" s="259"/>
      <c r="Q1801" s="259"/>
      <c r="R1801" s="259"/>
      <c r="S1801" s="259"/>
      <c r="T1801" s="260"/>
      <c r="U1801" s="15"/>
      <c r="V1801" s="15"/>
      <c r="W1801" s="15"/>
      <c r="X1801" s="15"/>
      <c r="Y1801" s="15"/>
      <c r="Z1801" s="15"/>
      <c r="AA1801" s="15"/>
      <c r="AB1801" s="15"/>
      <c r="AC1801" s="15"/>
      <c r="AD1801" s="15"/>
      <c r="AE1801" s="15"/>
      <c r="AT1801" s="261" t="s">
        <v>145</v>
      </c>
      <c r="AU1801" s="261" t="s">
        <v>143</v>
      </c>
      <c r="AV1801" s="15" t="s">
        <v>142</v>
      </c>
      <c r="AW1801" s="15" t="s">
        <v>30</v>
      </c>
      <c r="AX1801" s="15" t="s">
        <v>81</v>
      </c>
      <c r="AY1801" s="261" t="s">
        <v>135</v>
      </c>
    </row>
    <row r="1802" s="2" customFormat="1" ht="24.15" customHeight="1">
      <c r="A1802" s="38"/>
      <c r="B1802" s="39"/>
      <c r="C1802" s="215" t="s">
        <v>1784</v>
      </c>
      <c r="D1802" s="215" t="s">
        <v>138</v>
      </c>
      <c r="E1802" s="216" t="s">
        <v>1785</v>
      </c>
      <c r="F1802" s="217" t="s">
        <v>1786</v>
      </c>
      <c r="G1802" s="218" t="s">
        <v>141</v>
      </c>
      <c r="H1802" s="219">
        <v>101.491</v>
      </c>
      <c r="I1802" s="220"/>
      <c r="J1802" s="221">
        <f>ROUND(I1802*H1802,2)</f>
        <v>0</v>
      </c>
      <c r="K1802" s="222"/>
      <c r="L1802" s="44"/>
      <c r="M1802" s="223" t="s">
        <v>1</v>
      </c>
      <c r="N1802" s="224" t="s">
        <v>39</v>
      </c>
      <c r="O1802" s="91"/>
      <c r="P1802" s="225">
        <f>O1802*H1802</f>
        <v>0</v>
      </c>
      <c r="Q1802" s="225">
        <v>0.00012999999999999999</v>
      </c>
      <c r="R1802" s="225">
        <f>Q1802*H1802</f>
        <v>0.013193829999999998</v>
      </c>
      <c r="S1802" s="225">
        <v>0</v>
      </c>
      <c r="T1802" s="226">
        <f>S1802*H1802</f>
        <v>0</v>
      </c>
      <c r="U1802" s="38"/>
      <c r="V1802" s="38"/>
      <c r="W1802" s="38"/>
      <c r="X1802" s="38"/>
      <c r="Y1802" s="38"/>
      <c r="Z1802" s="38"/>
      <c r="AA1802" s="38"/>
      <c r="AB1802" s="38"/>
      <c r="AC1802" s="38"/>
      <c r="AD1802" s="38"/>
      <c r="AE1802" s="38"/>
      <c r="AR1802" s="227" t="s">
        <v>263</v>
      </c>
      <c r="AT1802" s="227" t="s">
        <v>138</v>
      </c>
      <c r="AU1802" s="227" t="s">
        <v>143</v>
      </c>
      <c r="AY1802" s="17" t="s">
        <v>135</v>
      </c>
      <c r="BE1802" s="228">
        <f>IF(N1802="základní",J1802,0)</f>
        <v>0</v>
      </c>
      <c r="BF1802" s="228">
        <f>IF(N1802="snížená",J1802,0)</f>
        <v>0</v>
      </c>
      <c r="BG1802" s="228">
        <f>IF(N1802="zákl. přenesená",J1802,0)</f>
        <v>0</v>
      </c>
      <c r="BH1802" s="228">
        <f>IF(N1802="sníž. přenesená",J1802,0)</f>
        <v>0</v>
      </c>
      <c r="BI1802" s="228">
        <f>IF(N1802="nulová",J1802,0)</f>
        <v>0</v>
      </c>
      <c r="BJ1802" s="17" t="s">
        <v>143</v>
      </c>
      <c r="BK1802" s="228">
        <f>ROUND(I1802*H1802,2)</f>
        <v>0</v>
      </c>
      <c r="BL1802" s="17" t="s">
        <v>263</v>
      </c>
      <c r="BM1802" s="227" t="s">
        <v>1787</v>
      </c>
    </row>
    <row r="1803" s="13" customFormat="1">
      <c r="A1803" s="13"/>
      <c r="B1803" s="229"/>
      <c r="C1803" s="230"/>
      <c r="D1803" s="231" t="s">
        <v>145</v>
      </c>
      <c r="E1803" s="232" t="s">
        <v>1</v>
      </c>
      <c r="F1803" s="233" t="s">
        <v>1751</v>
      </c>
      <c r="G1803" s="230"/>
      <c r="H1803" s="232" t="s">
        <v>1</v>
      </c>
      <c r="I1803" s="234"/>
      <c r="J1803" s="230"/>
      <c r="K1803" s="230"/>
      <c r="L1803" s="235"/>
      <c r="M1803" s="236"/>
      <c r="N1803" s="237"/>
      <c r="O1803" s="237"/>
      <c r="P1803" s="237"/>
      <c r="Q1803" s="237"/>
      <c r="R1803" s="237"/>
      <c r="S1803" s="237"/>
      <c r="T1803" s="238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39" t="s">
        <v>145</v>
      </c>
      <c r="AU1803" s="239" t="s">
        <v>143</v>
      </c>
      <c r="AV1803" s="13" t="s">
        <v>81</v>
      </c>
      <c r="AW1803" s="13" t="s">
        <v>30</v>
      </c>
      <c r="AX1803" s="13" t="s">
        <v>73</v>
      </c>
      <c r="AY1803" s="239" t="s">
        <v>135</v>
      </c>
    </row>
    <row r="1804" s="13" customFormat="1">
      <c r="A1804" s="13"/>
      <c r="B1804" s="229"/>
      <c r="C1804" s="230"/>
      <c r="D1804" s="231" t="s">
        <v>145</v>
      </c>
      <c r="E1804" s="232" t="s">
        <v>1</v>
      </c>
      <c r="F1804" s="233" t="s">
        <v>1752</v>
      </c>
      <c r="G1804" s="230"/>
      <c r="H1804" s="232" t="s">
        <v>1</v>
      </c>
      <c r="I1804" s="234"/>
      <c r="J1804" s="230"/>
      <c r="K1804" s="230"/>
      <c r="L1804" s="235"/>
      <c r="M1804" s="236"/>
      <c r="N1804" s="237"/>
      <c r="O1804" s="237"/>
      <c r="P1804" s="237"/>
      <c r="Q1804" s="237"/>
      <c r="R1804" s="237"/>
      <c r="S1804" s="237"/>
      <c r="T1804" s="23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39" t="s">
        <v>145</v>
      </c>
      <c r="AU1804" s="239" t="s">
        <v>143</v>
      </c>
      <c r="AV1804" s="13" t="s">
        <v>81</v>
      </c>
      <c r="AW1804" s="13" t="s">
        <v>30</v>
      </c>
      <c r="AX1804" s="13" t="s">
        <v>73</v>
      </c>
      <c r="AY1804" s="239" t="s">
        <v>135</v>
      </c>
    </row>
    <row r="1805" s="14" customFormat="1">
      <c r="A1805" s="14"/>
      <c r="B1805" s="240"/>
      <c r="C1805" s="241"/>
      <c r="D1805" s="231" t="s">
        <v>145</v>
      </c>
      <c r="E1805" s="242" t="s">
        <v>1</v>
      </c>
      <c r="F1805" s="243" t="s">
        <v>1753</v>
      </c>
      <c r="G1805" s="241"/>
      <c r="H1805" s="244">
        <v>3.7810000000000001</v>
      </c>
      <c r="I1805" s="245"/>
      <c r="J1805" s="241"/>
      <c r="K1805" s="241"/>
      <c r="L1805" s="246"/>
      <c r="M1805" s="247"/>
      <c r="N1805" s="248"/>
      <c r="O1805" s="248"/>
      <c r="P1805" s="248"/>
      <c r="Q1805" s="248"/>
      <c r="R1805" s="248"/>
      <c r="S1805" s="248"/>
      <c r="T1805" s="249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50" t="s">
        <v>145</v>
      </c>
      <c r="AU1805" s="250" t="s">
        <v>143</v>
      </c>
      <c r="AV1805" s="14" t="s">
        <v>143</v>
      </c>
      <c r="AW1805" s="14" t="s">
        <v>30</v>
      </c>
      <c r="AX1805" s="14" t="s">
        <v>73</v>
      </c>
      <c r="AY1805" s="250" t="s">
        <v>135</v>
      </c>
    </row>
    <row r="1806" s="13" customFormat="1">
      <c r="A1806" s="13"/>
      <c r="B1806" s="229"/>
      <c r="C1806" s="230"/>
      <c r="D1806" s="231" t="s">
        <v>145</v>
      </c>
      <c r="E1806" s="232" t="s">
        <v>1</v>
      </c>
      <c r="F1806" s="233" t="s">
        <v>1754</v>
      </c>
      <c r="G1806" s="230"/>
      <c r="H1806" s="232" t="s">
        <v>1</v>
      </c>
      <c r="I1806" s="234"/>
      <c r="J1806" s="230"/>
      <c r="K1806" s="230"/>
      <c r="L1806" s="235"/>
      <c r="M1806" s="236"/>
      <c r="N1806" s="237"/>
      <c r="O1806" s="237"/>
      <c r="P1806" s="237"/>
      <c r="Q1806" s="237"/>
      <c r="R1806" s="237"/>
      <c r="S1806" s="237"/>
      <c r="T1806" s="238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39" t="s">
        <v>145</v>
      </c>
      <c r="AU1806" s="239" t="s">
        <v>143</v>
      </c>
      <c r="AV1806" s="13" t="s">
        <v>81</v>
      </c>
      <c r="AW1806" s="13" t="s">
        <v>30</v>
      </c>
      <c r="AX1806" s="13" t="s">
        <v>73</v>
      </c>
      <c r="AY1806" s="239" t="s">
        <v>135</v>
      </c>
    </row>
    <row r="1807" s="14" customFormat="1">
      <c r="A1807" s="14"/>
      <c r="B1807" s="240"/>
      <c r="C1807" s="241"/>
      <c r="D1807" s="231" t="s">
        <v>145</v>
      </c>
      <c r="E1807" s="242" t="s">
        <v>1</v>
      </c>
      <c r="F1807" s="243" t="s">
        <v>1755</v>
      </c>
      <c r="G1807" s="241"/>
      <c r="H1807" s="244">
        <v>12.779</v>
      </c>
      <c r="I1807" s="245"/>
      <c r="J1807" s="241"/>
      <c r="K1807" s="241"/>
      <c r="L1807" s="246"/>
      <c r="M1807" s="247"/>
      <c r="N1807" s="248"/>
      <c r="O1807" s="248"/>
      <c r="P1807" s="248"/>
      <c r="Q1807" s="248"/>
      <c r="R1807" s="248"/>
      <c r="S1807" s="248"/>
      <c r="T1807" s="249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50" t="s">
        <v>145</v>
      </c>
      <c r="AU1807" s="250" t="s">
        <v>143</v>
      </c>
      <c r="AV1807" s="14" t="s">
        <v>143</v>
      </c>
      <c r="AW1807" s="14" t="s">
        <v>30</v>
      </c>
      <c r="AX1807" s="14" t="s">
        <v>73</v>
      </c>
      <c r="AY1807" s="250" t="s">
        <v>135</v>
      </c>
    </row>
    <row r="1808" s="13" customFormat="1">
      <c r="A1808" s="13"/>
      <c r="B1808" s="229"/>
      <c r="C1808" s="230"/>
      <c r="D1808" s="231" t="s">
        <v>145</v>
      </c>
      <c r="E1808" s="232" t="s">
        <v>1</v>
      </c>
      <c r="F1808" s="233" t="s">
        <v>1756</v>
      </c>
      <c r="G1808" s="230"/>
      <c r="H1808" s="232" t="s">
        <v>1</v>
      </c>
      <c r="I1808" s="234"/>
      <c r="J1808" s="230"/>
      <c r="K1808" s="230"/>
      <c r="L1808" s="235"/>
      <c r="M1808" s="236"/>
      <c r="N1808" s="237"/>
      <c r="O1808" s="237"/>
      <c r="P1808" s="237"/>
      <c r="Q1808" s="237"/>
      <c r="R1808" s="237"/>
      <c r="S1808" s="237"/>
      <c r="T1808" s="238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39" t="s">
        <v>145</v>
      </c>
      <c r="AU1808" s="239" t="s">
        <v>143</v>
      </c>
      <c r="AV1808" s="13" t="s">
        <v>81</v>
      </c>
      <c r="AW1808" s="13" t="s">
        <v>30</v>
      </c>
      <c r="AX1808" s="13" t="s">
        <v>73</v>
      </c>
      <c r="AY1808" s="239" t="s">
        <v>135</v>
      </c>
    </row>
    <row r="1809" s="14" customFormat="1">
      <c r="A1809" s="14"/>
      <c r="B1809" s="240"/>
      <c r="C1809" s="241"/>
      <c r="D1809" s="231" t="s">
        <v>145</v>
      </c>
      <c r="E1809" s="242" t="s">
        <v>1</v>
      </c>
      <c r="F1809" s="243" t="s">
        <v>1757</v>
      </c>
      <c r="G1809" s="241"/>
      <c r="H1809" s="244">
        <v>2.9470000000000001</v>
      </c>
      <c r="I1809" s="245"/>
      <c r="J1809" s="241"/>
      <c r="K1809" s="241"/>
      <c r="L1809" s="246"/>
      <c r="M1809" s="247"/>
      <c r="N1809" s="248"/>
      <c r="O1809" s="248"/>
      <c r="P1809" s="248"/>
      <c r="Q1809" s="248"/>
      <c r="R1809" s="248"/>
      <c r="S1809" s="248"/>
      <c r="T1809" s="249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0" t="s">
        <v>145</v>
      </c>
      <c r="AU1809" s="250" t="s">
        <v>143</v>
      </c>
      <c r="AV1809" s="14" t="s">
        <v>143</v>
      </c>
      <c r="AW1809" s="14" t="s">
        <v>30</v>
      </c>
      <c r="AX1809" s="14" t="s">
        <v>73</v>
      </c>
      <c r="AY1809" s="250" t="s">
        <v>135</v>
      </c>
    </row>
    <row r="1810" s="13" customFormat="1">
      <c r="A1810" s="13"/>
      <c r="B1810" s="229"/>
      <c r="C1810" s="230"/>
      <c r="D1810" s="231" t="s">
        <v>145</v>
      </c>
      <c r="E1810" s="232" t="s">
        <v>1</v>
      </c>
      <c r="F1810" s="233" t="s">
        <v>1758</v>
      </c>
      <c r="G1810" s="230"/>
      <c r="H1810" s="232" t="s">
        <v>1</v>
      </c>
      <c r="I1810" s="234"/>
      <c r="J1810" s="230"/>
      <c r="K1810" s="230"/>
      <c r="L1810" s="235"/>
      <c r="M1810" s="236"/>
      <c r="N1810" s="237"/>
      <c r="O1810" s="237"/>
      <c r="P1810" s="237"/>
      <c r="Q1810" s="237"/>
      <c r="R1810" s="237"/>
      <c r="S1810" s="237"/>
      <c r="T1810" s="238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39" t="s">
        <v>145</v>
      </c>
      <c r="AU1810" s="239" t="s">
        <v>143</v>
      </c>
      <c r="AV1810" s="13" t="s">
        <v>81</v>
      </c>
      <c r="AW1810" s="13" t="s">
        <v>30</v>
      </c>
      <c r="AX1810" s="13" t="s">
        <v>73</v>
      </c>
      <c r="AY1810" s="239" t="s">
        <v>135</v>
      </c>
    </row>
    <row r="1811" s="14" customFormat="1">
      <c r="A1811" s="14"/>
      <c r="B1811" s="240"/>
      <c r="C1811" s="241"/>
      <c r="D1811" s="231" t="s">
        <v>145</v>
      </c>
      <c r="E1811" s="242" t="s">
        <v>1</v>
      </c>
      <c r="F1811" s="243" t="s">
        <v>1757</v>
      </c>
      <c r="G1811" s="241"/>
      <c r="H1811" s="244">
        <v>2.9470000000000001</v>
      </c>
      <c r="I1811" s="245"/>
      <c r="J1811" s="241"/>
      <c r="K1811" s="241"/>
      <c r="L1811" s="246"/>
      <c r="M1811" s="247"/>
      <c r="N1811" s="248"/>
      <c r="O1811" s="248"/>
      <c r="P1811" s="248"/>
      <c r="Q1811" s="248"/>
      <c r="R1811" s="248"/>
      <c r="S1811" s="248"/>
      <c r="T1811" s="249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0" t="s">
        <v>145</v>
      </c>
      <c r="AU1811" s="250" t="s">
        <v>143</v>
      </c>
      <c r="AV1811" s="14" t="s">
        <v>143</v>
      </c>
      <c r="AW1811" s="14" t="s">
        <v>30</v>
      </c>
      <c r="AX1811" s="14" t="s">
        <v>73</v>
      </c>
      <c r="AY1811" s="250" t="s">
        <v>135</v>
      </c>
    </row>
    <row r="1812" s="13" customFormat="1">
      <c r="A1812" s="13"/>
      <c r="B1812" s="229"/>
      <c r="C1812" s="230"/>
      <c r="D1812" s="231" t="s">
        <v>145</v>
      </c>
      <c r="E1812" s="232" t="s">
        <v>1</v>
      </c>
      <c r="F1812" s="233" t="s">
        <v>1759</v>
      </c>
      <c r="G1812" s="230"/>
      <c r="H1812" s="232" t="s">
        <v>1</v>
      </c>
      <c r="I1812" s="234"/>
      <c r="J1812" s="230"/>
      <c r="K1812" s="230"/>
      <c r="L1812" s="235"/>
      <c r="M1812" s="236"/>
      <c r="N1812" s="237"/>
      <c r="O1812" s="237"/>
      <c r="P1812" s="237"/>
      <c r="Q1812" s="237"/>
      <c r="R1812" s="237"/>
      <c r="S1812" s="237"/>
      <c r="T1812" s="23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9" t="s">
        <v>145</v>
      </c>
      <c r="AU1812" s="239" t="s">
        <v>143</v>
      </c>
      <c r="AV1812" s="13" t="s">
        <v>81</v>
      </c>
      <c r="AW1812" s="13" t="s">
        <v>30</v>
      </c>
      <c r="AX1812" s="13" t="s">
        <v>73</v>
      </c>
      <c r="AY1812" s="239" t="s">
        <v>135</v>
      </c>
    </row>
    <row r="1813" s="14" customFormat="1">
      <c r="A1813" s="14"/>
      <c r="B1813" s="240"/>
      <c r="C1813" s="241"/>
      <c r="D1813" s="231" t="s">
        <v>145</v>
      </c>
      <c r="E1813" s="242" t="s">
        <v>1</v>
      </c>
      <c r="F1813" s="243" t="s">
        <v>1760</v>
      </c>
      <c r="G1813" s="241"/>
      <c r="H1813" s="244">
        <v>2.835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0" t="s">
        <v>145</v>
      </c>
      <c r="AU1813" s="250" t="s">
        <v>143</v>
      </c>
      <c r="AV1813" s="14" t="s">
        <v>143</v>
      </c>
      <c r="AW1813" s="14" t="s">
        <v>30</v>
      </c>
      <c r="AX1813" s="14" t="s">
        <v>73</v>
      </c>
      <c r="AY1813" s="250" t="s">
        <v>135</v>
      </c>
    </row>
    <row r="1814" s="13" customFormat="1">
      <c r="A1814" s="13"/>
      <c r="B1814" s="229"/>
      <c r="C1814" s="230"/>
      <c r="D1814" s="231" t="s">
        <v>145</v>
      </c>
      <c r="E1814" s="232" t="s">
        <v>1</v>
      </c>
      <c r="F1814" s="233" t="s">
        <v>1761</v>
      </c>
      <c r="G1814" s="230"/>
      <c r="H1814" s="232" t="s">
        <v>1</v>
      </c>
      <c r="I1814" s="234"/>
      <c r="J1814" s="230"/>
      <c r="K1814" s="230"/>
      <c r="L1814" s="235"/>
      <c r="M1814" s="236"/>
      <c r="N1814" s="237"/>
      <c r="O1814" s="237"/>
      <c r="P1814" s="237"/>
      <c r="Q1814" s="237"/>
      <c r="R1814" s="237"/>
      <c r="S1814" s="237"/>
      <c r="T1814" s="238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39" t="s">
        <v>145</v>
      </c>
      <c r="AU1814" s="239" t="s">
        <v>143</v>
      </c>
      <c r="AV1814" s="13" t="s">
        <v>81</v>
      </c>
      <c r="AW1814" s="13" t="s">
        <v>30</v>
      </c>
      <c r="AX1814" s="13" t="s">
        <v>73</v>
      </c>
      <c r="AY1814" s="239" t="s">
        <v>135</v>
      </c>
    </row>
    <row r="1815" s="14" customFormat="1">
      <c r="A1815" s="14"/>
      <c r="B1815" s="240"/>
      <c r="C1815" s="241"/>
      <c r="D1815" s="231" t="s">
        <v>145</v>
      </c>
      <c r="E1815" s="242" t="s">
        <v>1</v>
      </c>
      <c r="F1815" s="243" t="s">
        <v>1757</v>
      </c>
      <c r="G1815" s="241"/>
      <c r="H1815" s="244">
        <v>2.9470000000000001</v>
      </c>
      <c r="I1815" s="245"/>
      <c r="J1815" s="241"/>
      <c r="K1815" s="241"/>
      <c r="L1815" s="246"/>
      <c r="M1815" s="247"/>
      <c r="N1815" s="248"/>
      <c r="O1815" s="248"/>
      <c r="P1815" s="248"/>
      <c r="Q1815" s="248"/>
      <c r="R1815" s="248"/>
      <c r="S1815" s="248"/>
      <c r="T1815" s="249"/>
      <c r="U1815" s="14"/>
      <c r="V1815" s="14"/>
      <c r="W1815" s="14"/>
      <c r="X1815" s="14"/>
      <c r="Y1815" s="14"/>
      <c r="Z1815" s="14"/>
      <c r="AA1815" s="14"/>
      <c r="AB1815" s="14"/>
      <c r="AC1815" s="14"/>
      <c r="AD1815" s="14"/>
      <c r="AE1815" s="14"/>
      <c r="AT1815" s="250" t="s">
        <v>145</v>
      </c>
      <c r="AU1815" s="250" t="s">
        <v>143</v>
      </c>
      <c r="AV1815" s="14" t="s">
        <v>143</v>
      </c>
      <c r="AW1815" s="14" t="s">
        <v>30</v>
      </c>
      <c r="AX1815" s="14" t="s">
        <v>73</v>
      </c>
      <c r="AY1815" s="250" t="s">
        <v>135</v>
      </c>
    </row>
    <row r="1816" s="13" customFormat="1">
      <c r="A1816" s="13"/>
      <c r="B1816" s="229"/>
      <c r="C1816" s="230"/>
      <c r="D1816" s="231" t="s">
        <v>145</v>
      </c>
      <c r="E1816" s="232" t="s">
        <v>1</v>
      </c>
      <c r="F1816" s="233" t="s">
        <v>1762</v>
      </c>
      <c r="G1816" s="230"/>
      <c r="H1816" s="232" t="s">
        <v>1</v>
      </c>
      <c r="I1816" s="234"/>
      <c r="J1816" s="230"/>
      <c r="K1816" s="230"/>
      <c r="L1816" s="235"/>
      <c r="M1816" s="236"/>
      <c r="N1816" s="237"/>
      <c r="O1816" s="237"/>
      <c r="P1816" s="237"/>
      <c r="Q1816" s="237"/>
      <c r="R1816" s="237"/>
      <c r="S1816" s="237"/>
      <c r="T1816" s="238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39" t="s">
        <v>145</v>
      </c>
      <c r="AU1816" s="239" t="s">
        <v>143</v>
      </c>
      <c r="AV1816" s="13" t="s">
        <v>81</v>
      </c>
      <c r="AW1816" s="13" t="s">
        <v>30</v>
      </c>
      <c r="AX1816" s="13" t="s">
        <v>73</v>
      </c>
      <c r="AY1816" s="239" t="s">
        <v>135</v>
      </c>
    </row>
    <row r="1817" s="14" customFormat="1">
      <c r="A1817" s="14"/>
      <c r="B1817" s="240"/>
      <c r="C1817" s="241"/>
      <c r="D1817" s="231" t="s">
        <v>145</v>
      </c>
      <c r="E1817" s="242" t="s">
        <v>1</v>
      </c>
      <c r="F1817" s="243" t="s">
        <v>1763</v>
      </c>
      <c r="G1817" s="241"/>
      <c r="H1817" s="244">
        <v>2.5259999999999998</v>
      </c>
      <c r="I1817" s="245"/>
      <c r="J1817" s="241"/>
      <c r="K1817" s="241"/>
      <c r="L1817" s="246"/>
      <c r="M1817" s="247"/>
      <c r="N1817" s="248"/>
      <c r="O1817" s="248"/>
      <c r="P1817" s="248"/>
      <c r="Q1817" s="248"/>
      <c r="R1817" s="248"/>
      <c r="S1817" s="248"/>
      <c r="T1817" s="249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50" t="s">
        <v>145</v>
      </c>
      <c r="AU1817" s="250" t="s">
        <v>143</v>
      </c>
      <c r="AV1817" s="14" t="s">
        <v>143</v>
      </c>
      <c r="AW1817" s="14" t="s">
        <v>30</v>
      </c>
      <c r="AX1817" s="14" t="s">
        <v>73</v>
      </c>
      <c r="AY1817" s="250" t="s">
        <v>135</v>
      </c>
    </row>
    <row r="1818" s="13" customFormat="1">
      <c r="A1818" s="13"/>
      <c r="B1818" s="229"/>
      <c r="C1818" s="230"/>
      <c r="D1818" s="231" t="s">
        <v>145</v>
      </c>
      <c r="E1818" s="232" t="s">
        <v>1</v>
      </c>
      <c r="F1818" s="233" t="s">
        <v>1764</v>
      </c>
      <c r="G1818" s="230"/>
      <c r="H1818" s="232" t="s">
        <v>1</v>
      </c>
      <c r="I1818" s="234"/>
      <c r="J1818" s="230"/>
      <c r="K1818" s="230"/>
      <c r="L1818" s="235"/>
      <c r="M1818" s="236"/>
      <c r="N1818" s="237"/>
      <c r="O1818" s="237"/>
      <c r="P1818" s="237"/>
      <c r="Q1818" s="237"/>
      <c r="R1818" s="237"/>
      <c r="S1818" s="237"/>
      <c r="T1818" s="238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39" t="s">
        <v>145</v>
      </c>
      <c r="AU1818" s="239" t="s">
        <v>143</v>
      </c>
      <c r="AV1818" s="13" t="s">
        <v>81</v>
      </c>
      <c r="AW1818" s="13" t="s">
        <v>30</v>
      </c>
      <c r="AX1818" s="13" t="s">
        <v>73</v>
      </c>
      <c r="AY1818" s="239" t="s">
        <v>135</v>
      </c>
    </row>
    <row r="1819" s="14" customFormat="1">
      <c r="A1819" s="14"/>
      <c r="B1819" s="240"/>
      <c r="C1819" s="241"/>
      <c r="D1819" s="231" t="s">
        <v>145</v>
      </c>
      <c r="E1819" s="242" t="s">
        <v>1</v>
      </c>
      <c r="F1819" s="243" t="s">
        <v>1765</v>
      </c>
      <c r="G1819" s="241"/>
      <c r="H1819" s="244">
        <v>7.1529999999999996</v>
      </c>
      <c r="I1819" s="245"/>
      <c r="J1819" s="241"/>
      <c r="K1819" s="241"/>
      <c r="L1819" s="246"/>
      <c r="M1819" s="247"/>
      <c r="N1819" s="248"/>
      <c r="O1819" s="248"/>
      <c r="P1819" s="248"/>
      <c r="Q1819" s="248"/>
      <c r="R1819" s="248"/>
      <c r="S1819" s="248"/>
      <c r="T1819" s="249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0" t="s">
        <v>145</v>
      </c>
      <c r="AU1819" s="250" t="s">
        <v>143</v>
      </c>
      <c r="AV1819" s="14" t="s">
        <v>143</v>
      </c>
      <c r="AW1819" s="14" t="s">
        <v>30</v>
      </c>
      <c r="AX1819" s="14" t="s">
        <v>73</v>
      </c>
      <c r="AY1819" s="250" t="s">
        <v>135</v>
      </c>
    </row>
    <row r="1820" s="13" customFormat="1">
      <c r="A1820" s="13"/>
      <c r="B1820" s="229"/>
      <c r="C1820" s="230"/>
      <c r="D1820" s="231" t="s">
        <v>145</v>
      </c>
      <c r="E1820" s="232" t="s">
        <v>1</v>
      </c>
      <c r="F1820" s="233" t="s">
        <v>1766</v>
      </c>
      <c r="G1820" s="230"/>
      <c r="H1820" s="232" t="s">
        <v>1</v>
      </c>
      <c r="I1820" s="234"/>
      <c r="J1820" s="230"/>
      <c r="K1820" s="230"/>
      <c r="L1820" s="235"/>
      <c r="M1820" s="236"/>
      <c r="N1820" s="237"/>
      <c r="O1820" s="237"/>
      <c r="P1820" s="237"/>
      <c r="Q1820" s="237"/>
      <c r="R1820" s="237"/>
      <c r="S1820" s="237"/>
      <c r="T1820" s="238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39" t="s">
        <v>145</v>
      </c>
      <c r="AU1820" s="239" t="s">
        <v>143</v>
      </c>
      <c r="AV1820" s="13" t="s">
        <v>81</v>
      </c>
      <c r="AW1820" s="13" t="s">
        <v>30</v>
      </c>
      <c r="AX1820" s="13" t="s">
        <v>73</v>
      </c>
      <c r="AY1820" s="239" t="s">
        <v>135</v>
      </c>
    </row>
    <row r="1821" s="14" customFormat="1">
      <c r="A1821" s="14"/>
      <c r="B1821" s="240"/>
      <c r="C1821" s="241"/>
      <c r="D1821" s="231" t="s">
        <v>145</v>
      </c>
      <c r="E1821" s="242" t="s">
        <v>1</v>
      </c>
      <c r="F1821" s="243" t="s">
        <v>1767</v>
      </c>
      <c r="G1821" s="241"/>
      <c r="H1821" s="244">
        <v>3.827</v>
      </c>
      <c r="I1821" s="245"/>
      <c r="J1821" s="241"/>
      <c r="K1821" s="241"/>
      <c r="L1821" s="246"/>
      <c r="M1821" s="247"/>
      <c r="N1821" s="248"/>
      <c r="O1821" s="248"/>
      <c r="P1821" s="248"/>
      <c r="Q1821" s="248"/>
      <c r="R1821" s="248"/>
      <c r="S1821" s="248"/>
      <c r="T1821" s="249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50" t="s">
        <v>145</v>
      </c>
      <c r="AU1821" s="250" t="s">
        <v>143</v>
      </c>
      <c r="AV1821" s="14" t="s">
        <v>143</v>
      </c>
      <c r="AW1821" s="14" t="s">
        <v>30</v>
      </c>
      <c r="AX1821" s="14" t="s">
        <v>73</v>
      </c>
      <c r="AY1821" s="250" t="s">
        <v>135</v>
      </c>
    </row>
    <row r="1822" s="13" customFormat="1">
      <c r="A1822" s="13"/>
      <c r="B1822" s="229"/>
      <c r="C1822" s="230"/>
      <c r="D1822" s="231" t="s">
        <v>145</v>
      </c>
      <c r="E1822" s="232" t="s">
        <v>1</v>
      </c>
      <c r="F1822" s="233" t="s">
        <v>1768</v>
      </c>
      <c r="G1822" s="230"/>
      <c r="H1822" s="232" t="s">
        <v>1</v>
      </c>
      <c r="I1822" s="234"/>
      <c r="J1822" s="230"/>
      <c r="K1822" s="230"/>
      <c r="L1822" s="235"/>
      <c r="M1822" s="236"/>
      <c r="N1822" s="237"/>
      <c r="O1822" s="237"/>
      <c r="P1822" s="237"/>
      <c r="Q1822" s="237"/>
      <c r="R1822" s="237"/>
      <c r="S1822" s="237"/>
      <c r="T1822" s="238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39" t="s">
        <v>145</v>
      </c>
      <c r="AU1822" s="239" t="s">
        <v>143</v>
      </c>
      <c r="AV1822" s="13" t="s">
        <v>81</v>
      </c>
      <c r="AW1822" s="13" t="s">
        <v>30</v>
      </c>
      <c r="AX1822" s="13" t="s">
        <v>73</v>
      </c>
      <c r="AY1822" s="239" t="s">
        <v>135</v>
      </c>
    </row>
    <row r="1823" s="14" customFormat="1">
      <c r="A1823" s="14"/>
      <c r="B1823" s="240"/>
      <c r="C1823" s="241"/>
      <c r="D1823" s="231" t="s">
        <v>145</v>
      </c>
      <c r="E1823" s="242" t="s">
        <v>1</v>
      </c>
      <c r="F1823" s="243" t="s">
        <v>1757</v>
      </c>
      <c r="G1823" s="241"/>
      <c r="H1823" s="244">
        <v>2.9470000000000001</v>
      </c>
      <c r="I1823" s="245"/>
      <c r="J1823" s="241"/>
      <c r="K1823" s="241"/>
      <c r="L1823" s="246"/>
      <c r="M1823" s="247"/>
      <c r="N1823" s="248"/>
      <c r="O1823" s="248"/>
      <c r="P1823" s="248"/>
      <c r="Q1823" s="248"/>
      <c r="R1823" s="248"/>
      <c r="S1823" s="248"/>
      <c r="T1823" s="249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0" t="s">
        <v>145</v>
      </c>
      <c r="AU1823" s="250" t="s">
        <v>143</v>
      </c>
      <c r="AV1823" s="14" t="s">
        <v>143</v>
      </c>
      <c r="AW1823" s="14" t="s">
        <v>30</v>
      </c>
      <c r="AX1823" s="14" t="s">
        <v>73</v>
      </c>
      <c r="AY1823" s="250" t="s">
        <v>135</v>
      </c>
    </row>
    <row r="1824" s="13" customFormat="1">
      <c r="A1824" s="13"/>
      <c r="B1824" s="229"/>
      <c r="C1824" s="230"/>
      <c r="D1824" s="231" t="s">
        <v>145</v>
      </c>
      <c r="E1824" s="232" t="s">
        <v>1</v>
      </c>
      <c r="F1824" s="233" t="s">
        <v>1769</v>
      </c>
      <c r="G1824" s="230"/>
      <c r="H1824" s="232" t="s">
        <v>1</v>
      </c>
      <c r="I1824" s="234"/>
      <c r="J1824" s="230"/>
      <c r="K1824" s="230"/>
      <c r="L1824" s="235"/>
      <c r="M1824" s="236"/>
      <c r="N1824" s="237"/>
      <c r="O1824" s="237"/>
      <c r="P1824" s="237"/>
      <c r="Q1824" s="237"/>
      <c r="R1824" s="237"/>
      <c r="S1824" s="237"/>
      <c r="T1824" s="238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39" t="s">
        <v>145</v>
      </c>
      <c r="AU1824" s="239" t="s">
        <v>143</v>
      </c>
      <c r="AV1824" s="13" t="s">
        <v>81</v>
      </c>
      <c r="AW1824" s="13" t="s">
        <v>30</v>
      </c>
      <c r="AX1824" s="13" t="s">
        <v>73</v>
      </c>
      <c r="AY1824" s="239" t="s">
        <v>135</v>
      </c>
    </row>
    <row r="1825" s="13" customFormat="1">
      <c r="A1825" s="13"/>
      <c r="B1825" s="229"/>
      <c r="C1825" s="230"/>
      <c r="D1825" s="231" t="s">
        <v>145</v>
      </c>
      <c r="E1825" s="232" t="s">
        <v>1</v>
      </c>
      <c r="F1825" s="233" t="s">
        <v>1770</v>
      </c>
      <c r="G1825" s="230"/>
      <c r="H1825" s="232" t="s">
        <v>1</v>
      </c>
      <c r="I1825" s="234"/>
      <c r="J1825" s="230"/>
      <c r="K1825" s="230"/>
      <c r="L1825" s="235"/>
      <c r="M1825" s="236"/>
      <c r="N1825" s="237"/>
      <c r="O1825" s="237"/>
      <c r="P1825" s="237"/>
      <c r="Q1825" s="237"/>
      <c r="R1825" s="237"/>
      <c r="S1825" s="237"/>
      <c r="T1825" s="238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9" t="s">
        <v>145</v>
      </c>
      <c r="AU1825" s="239" t="s">
        <v>143</v>
      </c>
      <c r="AV1825" s="13" t="s">
        <v>81</v>
      </c>
      <c r="AW1825" s="13" t="s">
        <v>30</v>
      </c>
      <c r="AX1825" s="13" t="s">
        <v>73</v>
      </c>
      <c r="AY1825" s="239" t="s">
        <v>135</v>
      </c>
    </row>
    <row r="1826" s="14" customFormat="1">
      <c r="A1826" s="14"/>
      <c r="B1826" s="240"/>
      <c r="C1826" s="241"/>
      <c r="D1826" s="231" t="s">
        <v>145</v>
      </c>
      <c r="E1826" s="242" t="s">
        <v>1</v>
      </c>
      <c r="F1826" s="243" t="s">
        <v>1771</v>
      </c>
      <c r="G1826" s="241"/>
      <c r="H1826" s="244">
        <v>6.8150000000000004</v>
      </c>
      <c r="I1826" s="245"/>
      <c r="J1826" s="241"/>
      <c r="K1826" s="241"/>
      <c r="L1826" s="246"/>
      <c r="M1826" s="247"/>
      <c r="N1826" s="248"/>
      <c r="O1826" s="248"/>
      <c r="P1826" s="248"/>
      <c r="Q1826" s="248"/>
      <c r="R1826" s="248"/>
      <c r="S1826" s="248"/>
      <c r="T1826" s="249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50" t="s">
        <v>145</v>
      </c>
      <c r="AU1826" s="250" t="s">
        <v>143</v>
      </c>
      <c r="AV1826" s="14" t="s">
        <v>143</v>
      </c>
      <c r="AW1826" s="14" t="s">
        <v>30</v>
      </c>
      <c r="AX1826" s="14" t="s">
        <v>73</v>
      </c>
      <c r="AY1826" s="250" t="s">
        <v>135</v>
      </c>
    </row>
    <row r="1827" s="13" customFormat="1">
      <c r="A1827" s="13"/>
      <c r="B1827" s="229"/>
      <c r="C1827" s="230"/>
      <c r="D1827" s="231" t="s">
        <v>145</v>
      </c>
      <c r="E1827" s="232" t="s">
        <v>1</v>
      </c>
      <c r="F1827" s="233" t="s">
        <v>1772</v>
      </c>
      <c r="G1827" s="230"/>
      <c r="H1827" s="232" t="s">
        <v>1</v>
      </c>
      <c r="I1827" s="234"/>
      <c r="J1827" s="230"/>
      <c r="K1827" s="230"/>
      <c r="L1827" s="235"/>
      <c r="M1827" s="236"/>
      <c r="N1827" s="237"/>
      <c r="O1827" s="237"/>
      <c r="P1827" s="237"/>
      <c r="Q1827" s="237"/>
      <c r="R1827" s="237"/>
      <c r="S1827" s="237"/>
      <c r="T1827" s="238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39" t="s">
        <v>145</v>
      </c>
      <c r="AU1827" s="239" t="s">
        <v>143</v>
      </c>
      <c r="AV1827" s="13" t="s">
        <v>81</v>
      </c>
      <c r="AW1827" s="13" t="s">
        <v>30</v>
      </c>
      <c r="AX1827" s="13" t="s">
        <v>73</v>
      </c>
      <c r="AY1827" s="239" t="s">
        <v>135</v>
      </c>
    </row>
    <row r="1828" s="14" customFormat="1">
      <c r="A1828" s="14"/>
      <c r="B1828" s="240"/>
      <c r="C1828" s="241"/>
      <c r="D1828" s="231" t="s">
        <v>145</v>
      </c>
      <c r="E1828" s="242" t="s">
        <v>1</v>
      </c>
      <c r="F1828" s="243" t="s">
        <v>1773</v>
      </c>
      <c r="G1828" s="241"/>
      <c r="H1828" s="244">
        <v>5.0339999999999998</v>
      </c>
      <c r="I1828" s="245"/>
      <c r="J1828" s="241"/>
      <c r="K1828" s="241"/>
      <c r="L1828" s="246"/>
      <c r="M1828" s="247"/>
      <c r="N1828" s="248"/>
      <c r="O1828" s="248"/>
      <c r="P1828" s="248"/>
      <c r="Q1828" s="248"/>
      <c r="R1828" s="248"/>
      <c r="S1828" s="248"/>
      <c r="T1828" s="249"/>
      <c r="U1828" s="14"/>
      <c r="V1828" s="14"/>
      <c r="W1828" s="14"/>
      <c r="X1828" s="14"/>
      <c r="Y1828" s="14"/>
      <c r="Z1828" s="14"/>
      <c r="AA1828" s="14"/>
      <c r="AB1828" s="14"/>
      <c r="AC1828" s="14"/>
      <c r="AD1828" s="14"/>
      <c r="AE1828" s="14"/>
      <c r="AT1828" s="250" t="s">
        <v>145</v>
      </c>
      <c r="AU1828" s="250" t="s">
        <v>143</v>
      </c>
      <c r="AV1828" s="14" t="s">
        <v>143</v>
      </c>
      <c r="AW1828" s="14" t="s">
        <v>30</v>
      </c>
      <c r="AX1828" s="14" t="s">
        <v>73</v>
      </c>
      <c r="AY1828" s="250" t="s">
        <v>135</v>
      </c>
    </row>
    <row r="1829" s="13" customFormat="1">
      <c r="A1829" s="13"/>
      <c r="B1829" s="229"/>
      <c r="C1829" s="230"/>
      <c r="D1829" s="231" t="s">
        <v>145</v>
      </c>
      <c r="E1829" s="232" t="s">
        <v>1</v>
      </c>
      <c r="F1829" s="233" t="s">
        <v>176</v>
      </c>
      <c r="G1829" s="230"/>
      <c r="H1829" s="232" t="s">
        <v>1</v>
      </c>
      <c r="I1829" s="234"/>
      <c r="J1829" s="230"/>
      <c r="K1829" s="230"/>
      <c r="L1829" s="235"/>
      <c r="M1829" s="236"/>
      <c r="N1829" s="237"/>
      <c r="O1829" s="237"/>
      <c r="P1829" s="237"/>
      <c r="Q1829" s="237"/>
      <c r="R1829" s="237"/>
      <c r="S1829" s="237"/>
      <c r="T1829" s="238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39" t="s">
        <v>145</v>
      </c>
      <c r="AU1829" s="239" t="s">
        <v>143</v>
      </c>
      <c r="AV1829" s="13" t="s">
        <v>81</v>
      </c>
      <c r="AW1829" s="13" t="s">
        <v>30</v>
      </c>
      <c r="AX1829" s="13" t="s">
        <v>73</v>
      </c>
      <c r="AY1829" s="239" t="s">
        <v>135</v>
      </c>
    </row>
    <row r="1830" s="14" customFormat="1">
      <c r="A1830" s="14"/>
      <c r="B1830" s="240"/>
      <c r="C1830" s="241"/>
      <c r="D1830" s="231" t="s">
        <v>145</v>
      </c>
      <c r="E1830" s="242" t="s">
        <v>1</v>
      </c>
      <c r="F1830" s="243" t="s">
        <v>1774</v>
      </c>
      <c r="G1830" s="241"/>
      <c r="H1830" s="244">
        <v>7.5990000000000002</v>
      </c>
      <c r="I1830" s="245"/>
      <c r="J1830" s="241"/>
      <c r="K1830" s="241"/>
      <c r="L1830" s="246"/>
      <c r="M1830" s="247"/>
      <c r="N1830" s="248"/>
      <c r="O1830" s="248"/>
      <c r="P1830" s="248"/>
      <c r="Q1830" s="248"/>
      <c r="R1830" s="248"/>
      <c r="S1830" s="248"/>
      <c r="T1830" s="249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50" t="s">
        <v>145</v>
      </c>
      <c r="AU1830" s="250" t="s">
        <v>143</v>
      </c>
      <c r="AV1830" s="14" t="s">
        <v>143</v>
      </c>
      <c r="AW1830" s="14" t="s">
        <v>30</v>
      </c>
      <c r="AX1830" s="14" t="s">
        <v>73</v>
      </c>
      <c r="AY1830" s="250" t="s">
        <v>135</v>
      </c>
    </row>
    <row r="1831" s="13" customFormat="1">
      <c r="A1831" s="13"/>
      <c r="B1831" s="229"/>
      <c r="C1831" s="230"/>
      <c r="D1831" s="231" t="s">
        <v>145</v>
      </c>
      <c r="E1831" s="232" t="s">
        <v>1</v>
      </c>
      <c r="F1831" s="233" t="s">
        <v>1775</v>
      </c>
      <c r="G1831" s="230"/>
      <c r="H1831" s="232" t="s">
        <v>1</v>
      </c>
      <c r="I1831" s="234"/>
      <c r="J1831" s="230"/>
      <c r="K1831" s="230"/>
      <c r="L1831" s="235"/>
      <c r="M1831" s="236"/>
      <c r="N1831" s="237"/>
      <c r="O1831" s="237"/>
      <c r="P1831" s="237"/>
      <c r="Q1831" s="237"/>
      <c r="R1831" s="237"/>
      <c r="S1831" s="237"/>
      <c r="T1831" s="238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9" t="s">
        <v>145</v>
      </c>
      <c r="AU1831" s="239" t="s">
        <v>143</v>
      </c>
      <c r="AV1831" s="13" t="s">
        <v>81</v>
      </c>
      <c r="AW1831" s="13" t="s">
        <v>30</v>
      </c>
      <c r="AX1831" s="13" t="s">
        <v>73</v>
      </c>
      <c r="AY1831" s="239" t="s">
        <v>135</v>
      </c>
    </row>
    <row r="1832" s="13" customFormat="1">
      <c r="A1832" s="13"/>
      <c r="B1832" s="229"/>
      <c r="C1832" s="230"/>
      <c r="D1832" s="231" t="s">
        <v>145</v>
      </c>
      <c r="E1832" s="232" t="s">
        <v>1</v>
      </c>
      <c r="F1832" s="233" t="s">
        <v>180</v>
      </c>
      <c r="G1832" s="230"/>
      <c r="H1832" s="232" t="s">
        <v>1</v>
      </c>
      <c r="I1832" s="234"/>
      <c r="J1832" s="230"/>
      <c r="K1832" s="230"/>
      <c r="L1832" s="235"/>
      <c r="M1832" s="236"/>
      <c r="N1832" s="237"/>
      <c r="O1832" s="237"/>
      <c r="P1832" s="237"/>
      <c r="Q1832" s="237"/>
      <c r="R1832" s="237"/>
      <c r="S1832" s="237"/>
      <c r="T1832" s="238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39" t="s">
        <v>145</v>
      </c>
      <c r="AU1832" s="239" t="s">
        <v>143</v>
      </c>
      <c r="AV1832" s="13" t="s">
        <v>81</v>
      </c>
      <c r="AW1832" s="13" t="s">
        <v>30</v>
      </c>
      <c r="AX1832" s="13" t="s">
        <v>73</v>
      </c>
      <c r="AY1832" s="239" t="s">
        <v>135</v>
      </c>
    </row>
    <row r="1833" s="14" customFormat="1">
      <c r="A1833" s="14"/>
      <c r="B1833" s="240"/>
      <c r="C1833" s="241"/>
      <c r="D1833" s="231" t="s">
        <v>145</v>
      </c>
      <c r="E1833" s="242" t="s">
        <v>1</v>
      </c>
      <c r="F1833" s="243" t="s">
        <v>1776</v>
      </c>
      <c r="G1833" s="241"/>
      <c r="H1833" s="244">
        <v>18.597999999999999</v>
      </c>
      <c r="I1833" s="245"/>
      <c r="J1833" s="241"/>
      <c r="K1833" s="241"/>
      <c r="L1833" s="246"/>
      <c r="M1833" s="247"/>
      <c r="N1833" s="248"/>
      <c r="O1833" s="248"/>
      <c r="P1833" s="248"/>
      <c r="Q1833" s="248"/>
      <c r="R1833" s="248"/>
      <c r="S1833" s="248"/>
      <c r="T1833" s="249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50" t="s">
        <v>145</v>
      </c>
      <c r="AU1833" s="250" t="s">
        <v>143</v>
      </c>
      <c r="AV1833" s="14" t="s">
        <v>143</v>
      </c>
      <c r="AW1833" s="14" t="s">
        <v>30</v>
      </c>
      <c r="AX1833" s="14" t="s">
        <v>73</v>
      </c>
      <c r="AY1833" s="250" t="s">
        <v>135</v>
      </c>
    </row>
    <row r="1834" s="13" customFormat="1">
      <c r="A1834" s="13"/>
      <c r="B1834" s="229"/>
      <c r="C1834" s="230"/>
      <c r="D1834" s="231" t="s">
        <v>145</v>
      </c>
      <c r="E1834" s="232" t="s">
        <v>1</v>
      </c>
      <c r="F1834" s="233" t="s">
        <v>1777</v>
      </c>
      <c r="G1834" s="230"/>
      <c r="H1834" s="232" t="s">
        <v>1</v>
      </c>
      <c r="I1834" s="234"/>
      <c r="J1834" s="230"/>
      <c r="K1834" s="230"/>
      <c r="L1834" s="235"/>
      <c r="M1834" s="236"/>
      <c r="N1834" s="237"/>
      <c r="O1834" s="237"/>
      <c r="P1834" s="237"/>
      <c r="Q1834" s="237"/>
      <c r="R1834" s="237"/>
      <c r="S1834" s="237"/>
      <c r="T1834" s="238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39" t="s">
        <v>145</v>
      </c>
      <c r="AU1834" s="239" t="s">
        <v>143</v>
      </c>
      <c r="AV1834" s="13" t="s">
        <v>81</v>
      </c>
      <c r="AW1834" s="13" t="s">
        <v>30</v>
      </c>
      <c r="AX1834" s="13" t="s">
        <v>73</v>
      </c>
      <c r="AY1834" s="239" t="s">
        <v>135</v>
      </c>
    </row>
    <row r="1835" s="14" customFormat="1">
      <c r="A1835" s="14"/>
      <c r="B1835" s="240"/>
      <c r="C1835" s="241"/>
      <c r="D1835" s="231" t="s">
        <v>145</v>
      </c>
      <c r="E1835" s="242" t="s">
        <v>1</v>
      </c>
      <c r="F1835" s="243" t="s">
        <v>1778</v>
      </c>
      <c r="G1835" s="241"/>
      <c r="H1835" s="244">
        <v>15.709</v>
      </c>
      <c r="I1835" s="245"/>
      <c r="J1835" s="241"/>
      <c r="K1835" s="241"/>
      <c r="L1835" s="246"/>
      <c r="M1835" s="247"/>
      <c r="N1835" s="248"/>
      <c r="O1835" s="248"/>
      <c r="P1835" s="248"/>
      <c r="Q1835" s="248"/>
      <c r="R1835" s="248"/>
      <c r="S1835" s="248"/>
      <c r="T1835" s="249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50" t="s">
        <v>145</v>
      </c>
      <c r="AU1835" s="250" t="s">
        <v>143</v>
      </c>
      <c r="AV1835" s="14" t="s">
        <v>143</v>
      </c>
      <c r="AW1835" s="14" t="s">
        <v>30</v>
      </c>
      <c r="AX1835" s="14" t="s">
        <v>73</v>
      </c>
      <c r="AY1835" s="250" t="s">
        <v>135</v>
      </c>
    </row>
    <row r="1836" s="13" customFormat="1">
      <c r="A1836" s="13"/>
      <c r="B1836" s="229"/>
      <c r="C1836" s="230"/>
      <c r="D1836" s="231" t="s">
        <v>145</v>
      </c>
      <c r="E1836" s="232" t="s">
        <v>1</v>
      </c>
      <c r="F1836" s="233" t="s">
        <v>176</v>
      </c>
      <c r="G1836" s="230"/>
      <c r="H1836" s="232" t="s">
        <v>1</v>
      </c>
      <c r="I1836" s="234"/>
      <c r="J1836" s="230"/>
      <c r="K1836" s="230"/>
      <c r="L1836" s="235"/>
      <c r="M1836" s="236"/>
      <c r="N1836" s="237"/>
      <c r="O1836" s="237"/>
      <c r="P1836" s="237"/>
      <c r="Q1836" s="237"/>
      <c r="R1836" s="237"/>
      <c r="S1836" s="237"/>
      <c r="T1836" s="238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39" t="s">
        <v>145</v>
      </c>
      <c r="AU1836" s="239" t="s">
        <v>143</v>
      </c>
      <c r="AV1836" s="13" t="s">
        <v>81</v>
      </c>
      <c r="AW1836" s="13" t="s">
        <v>30</v>
      </c>
      <c r="AX1836" s="13" t="s">
        <v>73</v>
      </c>
      <c r="AY1836" s="239" t="s">
        <v>135</v>
      </c>
    </row>
    <row r="1837" s="14" customFormat="1">
      <c r="A1837" s="14"/>
      <c r="B1837" s="240"/>
      <c r="C1837" s="241"/>
      <c r="D1837" s="231" t="s">
        <v>145</v>
      </c>
      <c r="E1837" s="242" t="s">
        <v>1</v>
      </c>
      <c r="F1837" s="243" t="s">
        <v>1779</v>
      </c>
      <c r="G1837" s="241"/>
      <c r="H1837" s="244">
        <v>3.0470000000000002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0" t="s">
        <v>145</v>
      </c>
      <c r="AU1837" s="250" t="s">
        <v>143</v>
      </c>
      <c r="AV1837" s="14" t="s">
        <v>143</v>
      </c>
      <c r="AW1837" s="14" t="s">
        <v>30</v>
      </c>
      <c r="AX1837" s="14" t="s">
        <v>73</v>
      </c>
      <c r="AY1837" s="250" t="s">
        <v>135</v>
      </c>
    </row>
    <row r="1838" s="15" customFormat="1">
      <c r="A1838" s="15"/>
      <c r="B1838" s="251"/>
      <c r="C1838" s="252"/>
      <c r="D1838" s="231" t="s">
        <v>145</v>
      </c>
      <c r="E1838" s="253" t="s">
        <v>1</v>
      </c>
      <c r="F1838" s="254" t="s">
        <v>153</v>
      </c>
      <c r="G1838" s="252"/>
      <c r="H1838" s="255">
        <v>101.491</v>
      </c>
      <c r="I1838" s="256"/>
      <c r="J1838" s="252"/>
      <c r="K1838" s="252"/>
      <c r="L1838" s="257"/>
      <c r="M1838" s="258"/>
      <c r="N1838" s="259"/>
      <c r="O1838" s="259"/>
      <c r="P1838" s="259"/>
      <c r="Q1838" s="259"/>
      <c r="R1838" s="259"/>
      <c r="S1838" s="259"/>
      <c r="T1838" s="260"/>
      <c r="U1838" s="15"/>
      <c r="V1838" s="15"/>
      <c r="W1838" s="15"/>
      <c r="X1838" s="15"/>
      <c r="Y1838" s="15"/>
      <c r="Z1838" s="15"/>
      <c r="AA1838" s="15"/>
      <c r="AB1838" s="15"/>
      <c r="AC1838" s="15"/>
      <c r="AD1838" s="15"/>
      <c r="AE1838" s="15"/>
      <c r="AT1838" s="261" t="s">
        <v>145</v>
      </c>
      <c r="AU1838" s="261" t="s">
        <v>143</v>
      </c>
      <c r="AV1838" s="15" t="s">
        <v>142</v>
      </c>
      <c r="AW1838" s="15" t="s">
        <v>30</v>
      </c>
      <c r="AX1838" s="15" t="s">
        <v>81</v>
      </c>
      <c r="AY1838" s="261" t="s">
        <v>135</v>
      </c>
    </row>
    <row r="1839" s="2" customFormat="1" ht="24.15" customHeight="1">
      <c r="A1839" s="38"/>
      <c r="B1839" s="39"/>
      <c r="C1839" s="215" t="s">
        <v>1788</v>
      </c>
      <c r="D1839" s="215" t="s">
        <v>138</v>
      </c>
      <c r="E1839" s="216" t="s">
        <v>1789</v>
      </c>
      <c r="F1839" s="217" t="s">
        <v>1790</v>
      </c>
      <c r="G1839" s="218" t="s">
        <v>141</v>
      </c>
      <c r="H1839" s="219">
        <v>101.491</v>
      </c>
      <c r="I1839" s="220"/>
      <c r="J1839" s="221">
        <f>ROUND(I1839*H1839,2)</f>
        <v>0</v>
      </c>
      <c r="K1839" s="222"/>
      <c r="L1839" s="44"/>
      <c r="M1839" s="223" t="s">
        <v>1</v>
      </c>
      <c r="N1839" s="224" t="s">
        <v>39</v>
      </c>
      <c r="O1839" s="91"/>
      <c r="P1839" s="225">
        <f>O1839*H1839</f>
        <v>0</v>
      </c>
      <c r="Q1839" s="225">
        <v>0.00012</v>
      </c>
      <c r="R1839" s="225">
        <f>Q1839*H1839</f>
        <v>0.012178920000000001</v>
      </c>
      <c r="S1839" s="225">
        <v>0</v>
      </c>
      <c r="T1839" s="226">
        <f>S1839*H1839</f>
        <v>0</v>
      </c>
      <c r="U1839" s="38"/>
      <c r="V1839" s="38"/>
      <c r="W1839" s="38"/>
      <c r="X1839" s="38"/>
      <c r="Y1839" s="38"/>
      <c r="Z1839" s="38"/>
      <c r="AA1839" s="38"/>
      <c r="AB1839" s="38"/>
      <c r="AC1839" s="38"/>
      <c r="AD1839" s="38"/>
      <c r="AE1839" s="38"/>
      <c r="AR1839" s="227" t="s">
        <v>263</v>
      </c>
      <c r="AT1839" s="227" t="s">
        <v>138</v>
      </c>
      <c r="AU1839" s="227" t="s">
        <v>143</v>
      </c>
      <c r="AY1839" s="17" t="s">
        <v>135</v>
      </c>
      <c r="BE1839" s="228">
        <f>IF(N1839="základní",J1839,0)</f>
        <v>0</v>
      </c>
      <c r="BF1839" s="228">
        <f>IF(N1839="snížená",J1839,0)</f>
        <v>0</v>
      </c>
      <c r="BG1839" s="228">
        <f>IF(N1839="zákl. přenesená",J1839,0)</f>
        <v>0</v>
      </c>
      <c r="BH1839" s="228">
        <f>IF(N1839="sníž. přenesená",J1839,0)</f>
        <v>0</v>
      </c>
      <c r="BI1839" s="228">
        <f>IF(N1839="nulová",J1839,0)</f>
        <v>0</v>
      </c>
      <c r="BJ1839" s="17" t="s">
        <v>143</v>
      </c>
      <c r="BK1839" s="228">
        <f>ROUND(I1839*H1839,2)</f>
        <v>0</v>
      </c>
      <c r="BL1839" s="17" t="s">
        <v>263</v>
      </c>
      <c r="BM1839" s="227" t="s">
        <v>1791</v>
      </c>
    </row>
    <row r="1840" s="13" customFormat="1">
      <c r="A1840" s="13"/>
      <c r="B1840" s="229"/>
      <c r="C1840" s="230"/>
      <c r="D1840" s="231" t="s">
        <v>145</v>
      </c>
      <c r="E1840" s="232" t="s">
        <v>1</v>
      </c>
      <c r="F1840" s="233" t="s">
        <v>1751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145</v>
      </c>
      <c r="AU1840" s="239" t="s">
        <v>143</v>
      </c>
      <c r="AV1840" s="13" t="s">
        <v>81</v>
      </c>
      <c r="AW1840" s="13" t="s">
        <v>30</v>
      </c>
      <c r="AX1840" s="13" t="s">
        <v>73</v>
      </c>
      <c r="AY1840" s="239" t="s">
        <v>135</v>
      </c>
    </row>
    <row r="1841" s="13" customFormat="1">
      <c r="A1841" s="13"/>
      <c r="B1841" s="229"/>
      <c r="C1841" s="230"/>
      <c r="D1841" s="231" t="s">
        <v>145</v>
      </c>
      <c r="E1841" s="232" t="s">
        <v>1</v>
      </c>
      <c r="F1841" s="233" t="s">
        <v>1752</v>
      </c>
      <c r="G1841" s="230"/>
      <c r="H1841" s="232" t="s">
        <v>1</v>
      </c>
      <c r="I1841" s="234"/>
      <c r="J1841" s="230"/>
      <c r="K1841" s="230"/>
      <c r="L1841" s="235"/>
      <c r="M1841" s="236"/>
      <c r="N1841" s="237"/>
      <c r="O1841" s="237"/>
      <c r="P1841" s="237"/>
      <c r="Q1841" s="237"/>
      <c r="R1841" s="237"/>
      <c r="S1841" s="237"/>
      <c r="T1841" s="23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9" t="s">
        <v>145</v>
      </c>
      <c r="AU1841" s="239" t="s">
        <v>143</v>
      </c>
      <c r="AV1841" s="13" t="s">
        <v>81</v>
      </c>
      <c r="AW1841" s="13" t="s">
        <v>30</v>
      </c>
      <c r="AX1841" s="13" t="s">
        <v>73</v>
      </c>
      <c r="AY1841" s="239" t="s">
        <v>135</v>
      </c>
    </row>
    <row r="1842" s="14" customFormat="1">
      <c r="A1842" s="14"/>
      <c r="B1842" s="240"/>
      <c r="C1842" s="241"/>
      <c r="D1842" s="231" t="s">
        <v>145</v>
      </c>
      <c r="E1842" s="242" t="s">
        <v>1</v>
      </c>
      <c r="F1842" s="243" t="s">
        <v>1753</v>
      </c>
      <c r="G1842" s="241"/>
      <c r="H1842" s="244">
        <v>3.7810000000000001</v>
      </c>
      <c r="I1842" s="245"/>
      <c r="J1842" s="241"/>
      <c r="K1842" s="241"/>
      <c r="L1842" s="246"/>
      <c r="M1842" s="247"/>
      <c r="N1842" s="248"/>
      <c r="O1842" s="248"/>
      <c r="P1842" s="248"/>
      <c r="Q1842" s="248"/>
      <c r="R1842" s="248"/>
      <c r="S1842" s="248"/>
      <c r="T1842" s="249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50" t="s">
        <v>145</v>
      </c>
      <c r="AU1842" s="250" t="s">
        <v>143</v>
      </c>
      <c r="AV1842" s="14" t="s">
        <v>143</v>
      </c>
      <c r="AW1842" s="14" t="s">
        <v>30</v>
      </c>
      <c r="AX1842" s="14" t="s">
        <v>73</v>
      </c>
      <c r="AY1842" s="250" t="s">
        <v>135</v>
      </c>
    </row>
    <row r="1843" s="13" customFormat="1">
      <c r="A1843" s="13"/>
      <c r="B1843" s="229"/>
      <c r="C1843" s="230"/>
      <c r="D1843" s="231" t="s">
        <v>145</v>
      </c>
      <c r="E1843" s="232" t="s">
        <v>1</v>
      </c>
      <c r="F1843" s="233" t="s">
        <v>1754</v>
      </c>
      <c r="G1843" s="230"/>
      <c r="H1843" s="232" t="s">
        <v>1</v>
      </c>
      <c r="I1843" s="234"/>
      <c r="J1843" s="230"/>
      <c r="K1843" s="230"/>
      <c r="L1843" s="235"/>
      <c r="M1843" s="236"/>
      <c r="N1843" s="237"/>
      <c r="O1843" s="237"/>
      <c r="P1843" s="237"/>
      <c r="Q1843" s="237"/>
      <c r="R1843" s="237"/>
      <c r="S1843" s="237"/>
      <c r="T1843" s="238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39" t="s">
        <v>145</v>
      </c>
      <c r="AU1843" s="239" t="s">
        <v>143</v>
      </c>
      <c r="AV1843" s="13" t="s">
        <v>81</v>
      </c>
      <c r="AW1843" s="13" t="s">
        <v>30</v>
      </c>
      <c r="AX1843" s="13" t="s">
        <v>73</v>
      </c>
      <c r="AY1843" s="239" t="s">
        <v>135</v>
      </c>
    </row>
    <row r="1844" s="14" customFormat="1">
      <c r="A1844" s="14"/>
      <c r="B1844" s="240"/>
      <c r="C1844" s="241"/>
      <c r="D1844" s="231" t="s">
        <v>145</v>
      </c>
      <c r="E1844" s="242" t="s">
        <v>1</v>
      </c>
      <c r="F1844" s="243" t="s">
        <v>1755</v>
      </c>
      <c r="G1844" s="241"/>
      <c r="H1844" s="244">
        <v>12.779</v>
      </c>
      <c r="I1844" s="245"/>
      <c r="J1844" s="241"/>
      <c r="K1844" s="241"/>
      <c r="L1844" s="246"/>
      <c r="M1844" s="247"/>
      <c r="N1844" s="248"/>
      <c r="O1844" s="248"/>
      <c r="P1844" s="248"/>
      <c r="Q1844" s="248"/>
      <c r="R1844" s="248"/>
      <c r="S1844" s="248"/>
      <c r="T1844" s="249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0" t="s">
        <v>145</v>
      </c>
      <c r="AU1844" s="250" t="s">
        <v>143</v>
      </c>
      <c r="AV1844" s="14" t="s">
        <v>143</v>
      </c>
      <c r="AW1844" s="14" t="s">
        <v>30</v>
      </c>
      <c r="AX1844" s="14" t="s">
        <v>73</v>
      </c>
      <c r="AY1844" s="250" t="s">
        <v>135</v>
      </c>
    </row>
    <row r="1845" s="13" customFormat="1">
      <c r="A1845" s="13"/>
      <c r="B1845" s="229"/>
      <c r="C1845" s="230"/>
      <c r="D1845" s="231" t="s">
        <v>145</v>
      </c>
      <c r="E1845" s="232" t="s">
        <v>1</v>
      </c>
      <c r="F1845" s="233" t="s">
        <v>1756</v>
      </c>
      <c r="G1845" s="230"/>
      <c r="H1845" s="232" t="s">
        <v>1</v>
      </c>
      <c r="I1845" s="234"/>
      <c r="J1845" s="230"/>
      <c r="K1845" s="230"/>
      <c r="L1845" s="235"/>
      <c r="M1845" s="236"/>
      <c r="N1845" s="237"/>
      <c r="O1845" s="237"/>
      <c r="P1845" s="237"/>
      <c r="Q1845" s="237"/>
      <c r="R1845" s="237"/>
      <c r="S1845" s="237"/>
      <c r="T1845" s="238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39" t="s">
        <v>145</v>
      </c>
      <c r="AU1845" s="239" t="s">
        <v>143</v>
      </c>
      <c r="AV1845" s="13" t="s">
        <v>81</v>
      </c>
      <c r="AW1845" s="13" t="s">
        <v>30</v>
      </c>
      <c r="AX1845" s="13" t="s">
        <v>73</v>
      </c>
      <c r="AY1845" s="239" t="s">
        <v>135</v>
      </c>
    </row>
    <row r="1846" s="14" customFormat="1">
      <c r="A1846" s="14"/>
      <c r="B1846" s="240"/>
      <c r="C1846" s="241"/>
      <c r="D1846" s="231" t="s">
        <v>145</v>
      </c>
      <c r="E1846" s="242" t="s">
        <v>1</v>
      </c>
      <c r="F1846" s="243" t="s">
        <v>1757</v>
      </c>
      <c r="G1846" s="241"/>
      <c r="H1846" s="244">
        <v>2.9470000000000001</v>
      </c>
      <c r="I1846" s="245"/>
      <c r="J1846" s="241"/>
      <c r="K1846" s="241"/>
      <c r="L1846" s="246"/>
      <c r="M1846" s="247"/>
      <c r="N1846" s="248"/>
      <c r="O1846" s="248"/>
      <c r="P1846" s="248"/>
      <c r="Q1846" s="248"/>
      <c r="R1846" s="248"/>
      <c r="S1846" s="248"/>
      <c r="T1846" s="249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50" t="s">
        <v>145</v>
      </c>
      <c r="AU1846" s="250" t="s">
        <v>143</v>
      </c>
      <c r="AV1846" s="14" t="s">
        <v>143</v>
      </c>
      <c r="AW1846" s="14" t="s">
        <v>30</v>
      </c>
      <c r="AX1846" s="14" t="s">
        <v>73</v>
      </c>
      <c r="AY1846" s="250" t="s">
        <v>135</v>
      </c>
    </row>
    <row r="1847" s="13" customFormat="1">
      <c r="A1847" s="13"/>
      <c r="B1847" s="229"/>
      <c r="C1847" s="230"/>
      <c r="D1847" s="231" t="s">
        <v>145</v>
      </c>
      <c r="E1847" s="232" t="s">
        <v>1</v>
      </c>
      <c r="F1847" s="233" t="s">
        <v>1758</v>
      </c>
      <c r="G1847" s="230"/>
      <c r="H1847" s="232" t="s">
        <v>1</v>
      </c>
      <c r="I1847" s="234"/>
      <c r="J1847" s="230"/>
      <c r="K1847" s="230"/>
      <c r="L1847" s="235"/>
      <c r="M1847" s="236"/>
      <c r="N1847" s="237"/>
      <c r="O1847" s="237"/>
      <c r="P1847" s="237"/>
      <c r="Q1847" s="237"/>
      <c r="R1847" s="237"/>
      <c r="S1847" s="237"/>
      <c r="T1847" s="238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39" t="s">
        <v>145</v>
      </c>
      <c r="AU1847" s="239" t="s">
        <v>143</v>
      </c>
      <c r="AV1847" s="13" t="s">
        <v>81</v>
      </c>
      <c r="AW1847" s="13" t="s">
        <v>30</v>
      </c>
      <c r="AX1847" s="13" t="s">
        <v>73</v>
      </c>
      <c r="AY1847" s="239" t="s">
        <v>135</v>
      </c>
    </row>
    <row r="1848" s="14" customFormat="1">
      <c r="A1848" s="14"/>
      <c r="B1848" s="240"/>
      <c r="C1848" s="241"/>
      <c r="D1848" s="231" t="s">
        <v>145</v>
      </c>
      <c r="E1848" s="242" t="s">
        <v>1</v>
      </c>
      <c r="F1848" s="243" t="s">
        <v>1757</v>
      </c>
      <c r="G1848" s="241"/>
      <c r="H1848" s="244">
        <v>2.9470000000000001</v>
      </c>
      <c r="I1848" s="245"/>
      <c r="J1848" s="241"/>
      <c r="K1848" s="241"/>
      <c r="L1848" s="246"/>
      <c r="M1848" s="247"/>
      <c r="N1848" s="248"/>
      <c r="O1848" s="248"/>
      <c r="P1848" s="248"/>
      <c r="Q1848" s="248"/>
      <c r="R1848" s="248"/>
      <c r="S1848" s="248"/>
      <c r="T1848" s="249"/>
      <c r="U1848" s="14"/>
      <c r="V1848" s="14"/>
      <c r="W1848" s="14"/>
      <c r="X1848" s="14"/>
      <c r="Y1848" s="14"/>
      <c r="Z1848" s="14"/>
      <c r="AA1848" s="14"/>
      <c r="AB1848" s="14"/>
      <c r="AC1848" s="14"/>
      <c r="AD1848" s="14"/>
      <c r="AE1848" s="14"/>
      <c r="AT1848" s="250" t="s">
        <v>145</v>
      </c>
      <c r="AU1848" s="250" t="s">
        <v>143</v>
      </c>
      <c r="AV1848" s="14" t="s">
        <v>143</v>
      </c>
      <c r="AW1848" s="14" t="s">
        <v>30</v>
      </c>
      <c r="AX1848" s="14" t="s">
        <v>73</v>
      </c>
      <c r="AY1848" s="250" t="s">
        <v>135</v>
      </c>
    </row>
    <row r="1849" s="13" customFormat="1">
      <c r="A1849" s="13"/>
      <c r="B1849" s="229"/>
      <c r="C1849" s="230"/>
      <c r="D1849" s="231" t="s">
        <v>145</v>
      </c>
      <c r="E1849" s="232" t="s">
        <v>1</v>
      </c>
      <c r="F1849" s="233" t="s">
        <v>1759</v>
      </c>
      <c r="G1849" s="230"/>
      <c r="H1849" s="232" t="s">
        <v>1</v>
      </c>
      <c r="I1849" s="234"/>
      <c r="J1849" s="230"/>
      <c r="K1849" s="230"/>
      <c r="L1849" s="235"/>
      <c r="M1849" s="236"/>
      <c r="N1849" s="237"/>
      <c r="O1849" s="237"/>
      <c r="P1849" s="237"/>
      <c r="Q1849" s="237"/>
      <c r="R1849" s="237"/>
      <c r="S1849" s="237"/>
      <c r="T1849" s="238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39" t="s">
        <v>145</v>
      </c>
      <c r="AU1849" s="239" t="s">
        <v>143</v>
      </c>
      <c r="AV1849" s="13" t="s">
        <v>81</v>
      </c>
      <c r="AW1849" s="13" t="s">
        <v>30</v>
      </c>
      <c r="AX1849" s="13" t="s">
        <v>73</v>
      </c>
      <c r="AY1849" s="239" t="s">
        <v>135</v>
      </c>
    </row>
    <row r="1850" s="14" customFormat="1">
      <c r="A1850" s="14"/>
      <c r="B1850" s="240"/>
      <c r="C1850" s="241"/>
      <c r="D1850" s="231" t="s">
        <v>145</v>
      </c>
      <c r="E1850" s="242" t="s">
        <v>1</v>
      </c>
      <c r="F1850" s="243" t="s">
        <v>1760</v>
      </c>
      <c r="G1850" s="241"/>
      <c r="H1850" s="244">
        <v>2.835</v>
      </c>
      <c r="I1850" s="245"/>
      <c r="J1850" s="241"/>
      <c r="K1850" s="241"/>
      <c r="L1850" s="246"/>
      <c r="M1850" s="247"/>
      <c r="N1850" s="248"/>
      <c r="O1850" s="248"/>
      <c r="P1850" s="248"/>
      <c r="Q1850" s="248"/>
      <c r="R1850" s="248"/>
      <c r="S1850" s="248"/>
      <c r="T1850" s="249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50" t="s">
        <v>145</v>
      </c>
      <c r="AU1850" s="250" t="s">
        <v>143</v>
      </c>
      <c r="AV1850" s="14" t="s">
        <v>143</v>
      </c>
      <c r="AW1850" s="14" t="s">
        <v>30</v>
      </c>
      <c r="AX1850" s="14" t="s">
        <v>73</v>
      </c>
      <c r="AY1850" s="250" t="s">
        <v>135</v>
      </c>
    </row>
    <row r="1851" s="13" customFormat="1">
      <c r="A1851" s="13"/>
      <c r="B1851" s="229"/>
      <c r="C1851" s="230"/>
      <c r="D1851" s="231" t="s">
        <v>145</v>
      </c>
      <c r="E1851" s="232" t="s">
        <v>1</v>
      </c>
      <c r="F1851" s="233" t="s">
        <v>1761</v>
      </c>
      <c r="G1851" s="230"/>
      <c r="H1851" s="232" t="s">
        <v>1</v>
      </c>
      <c r="I1851" s="234"/>
      <c r="J1851" s="230"/>
      <c r="K1851" s="230"/>
      <c r="L1851" s="235"/>
      <c r="M1851" s="236"/>
      <c r="N1851" s="237"/>
      <c r="O1851" s="237"/>
      <c r="P1851" s="237"/>
      <c r="Q1851" s="237"/>
      <c r="R1851" s="237"/>
      <c r="S1851" s="237"/>
      <c r="T1851" s="238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39" t="s">
        <v>145</v>
      </c>
      <c r="AU1851" s="239" t="s">
        <v>143</v>
      </c>
      <c r="AV1851" s="13" t="s">
        <v>81</v>
      </c>
      <c r="AW1851" s="13" t="s">
        <v>30</v>
      </c>
      <c r="AX1851" s="13" t="s">
        <v>73</v>
      </c>
      <c r="AY1851" s="239" t="s">
        <v>135</v>
      </c>
    </row>
    <row r="1852" s="14" customFormat="1">
      <c r="A1852" s="14"/>
      <c r="B1852" s="240"/>
      <c r="C1852" s="241"/>
      <c r="D1852" s="231" t="s">
        <v>145</v>
      </c>
      <c r="E1852" s="242" t="s">
        <v>1</v>
      </c>
      <c r="F1852" s="243" t="s">
        <v>1757</v>
      </c>
      <c r="G1852" s="241"/>
      <c r="H1852" s="244">
        <v>2.9470000000000001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0" t="s">
        <v>145</v>
      </c>
      <c r="AU1852" s="250" t="s">
        <v>143</v>
      </c>
      <c r="AV1852" s="14" t="s">
        <v>143</v>
      </c>
      <c r="AW1852" s="14" t="s">
        <v>30</v>
      </c>
      <c r="AX1852" s="14" t="s">
        <v>73</v>
      </c>
      <c r="AY1852" s="250" t="s">
        <v>135</v>
      </c>
    </row>
    <row r="1853" s="13" customFormat="1">
      <c r="A1853" s="13"/>
      <c r="B1853" s="229"/>
      <c r="C1853" s="230"/>
      <c r="D1853" s="231" t="s">
        <v>145</v>
      </c>
      <c r="E1853" s="232" t="s">
        <v>1</v>
      </c>
      <c r="F1853" s="233" t="s">
        <v>1762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145</v>
      </c>
      <c r="AU1853" s="239" t="s">
        <v>143</v>
      </c>
      <c r="AV1853" s="13" t="s">
        <v>81</v>
      </c>
      <c r="AW1853" s="13" t="s">
        <v>30</v>
      </c>
      <c r="AX1853" s="13" t="s">
        <v>73</v>
      </c>
      <c r="AY1853" s="239" t="s">
        <v>135</v>
      </c>
    </row>
    <row r="1854" s="14" customFormat="1">
      <c r="A1854" s="14"/>
      <c r="B1854" s="240"/>
      <c r="C1854" s="241"/>
      <c r="D1854" s="231" t="s">
        <v>145</v>
      </c>
      <c r="E1854" s="242" t="s">
        <v>1</v>
      </c>
      <c r="F1854" s="243" t="s">
        <v>1763</v>
      </c>
      <c r="G1854" s="241"/>
      <c r="H1854" s="244">
        <v>2.5259999999999998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145</v>
      </c>
      <c r="AU1854" s="250" t="s">
        <v>143</v>
      </c>
      <c r="AV1854" s="14" t="s">
        <v>143</v>
      </c>
      <c r="AW1854" s="14" t="s">
        <v>30</v>
      </c>
      <c r="AX1854" s="14" t="s">
        <v>73</v>
      </c>
      <c r="AY1854" s="250" t="s">
        <v>135</v>
      </c>
    </row>
    <row r="1855" s="13" customFormat="1">
      <c r="A1855" s="13"/>
      <c r="B1855" s="229"/>
      <c r="C1855" s="230"/>
      <c r="D1855" s="231" t="s">
        <v>145</v>
      </c>
      <c r="E1855" s="232" t="s">
        <v>1</v>
      </c>
      <c r="F1855" s="233" t="s">
        <v>1764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145</v>
      </c>
      <c r="AU1855" s="239" t="s">
        <v>143</v>
      </c>
      <c r="AV1855" s="13" t="s">
        <v>81</v>
      </c>
      <c r="AW1855" s="13" t="s">
        <v>30</v>
      </c>
      <c r="AX1855" s="13" t="s">
        <v>73</v>
      </c>
      <c r="AY1855" s="239" t="s">
        <v>135</v>
      </c>
    </row>
    <row r="1856" s="14" customFormat="1">
      <c r="A1856" s="14"/>
      <c r="B1856" s="240"/>
      <c r="C1856" s="241"/>
      <c r="D1856" s="231" t="s">
        <v>145</v>
      </c>
      <c r="E1856" s="242" t="s">
        <v>1</v>
      </c>
      <c r="F1856" s="243" t="s">
        <v>1765</v>
      </c>
      <c r="G1856" s="241"/>
      <c r="H1856" s="244">
        <v>7.1529999999999996</v>
      </c>
      <c r="I1856" s="245"/>
      <c r="J1856" s="241"/>
      <c r="K1856" s="241"/>
      <c r="L1856" s="246"/>
      <c r="M1856" s="247"/>
      <c r="N1856" s="248"/>
      <c r="O1856" s="248"/>
      <c r="P1856" s="248"/>
      <c r="Q1856" s="248"/>
      <c r="R1856" s="248"/>
      <c r="S1856" s="248"/>
      <c r="T1856" s="249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50" t="s">
        <v>145</v>
      </c>
      <c r="AU1856" s="250" t="s">
        <v>143</v>
      </c>
      <c r="AV1856" s="14" t="s">
        <v>143</v>
      </c>
      <c r="AW1856" s="14" t="s">
        <v>30</v>
      </c>
      <c r="AX1856" s="14" t="s">
        <v>73</v>
      </c>
      <c r="AY1856" s="250" t="s">
        <v>135</v>
      </c>
    </row>
    <row r="1857" s="13" customFormat="1">
      <c r="A1857" s="13"/>
      <c r="B1857" s="229"/>
      <c r="C1857" s="230"/>
      <c r="D1857" s="231" t="s">
        <v>145</v>
      </c>
      <c r="E1857" s="232" t="s">
        <v>1</v>
      </c>
      <c r="F1857" s="233" t="s">
        <v>1766</v>
      </c>
      <c r="G1857" s="230"/>
      <c r="H1857" s="232" t="s">
        <v>1</v>
      </c>
      <c r="I1857" s="234"/>
      <c r="J1857" s="230"/>
      <c r="K1857" s="230"/>
      <c r="L1857" s="235"/>
      <c r="M1857" s="236"/>
      <c r="N1857" s="237"/>
      <c r="O1857" s="237"/>
      <c r="P1857" s="237"/>
      <c r="Q1857" s="237"/>
      <c r="R1857" s="237"/>
      <c r="S1857" s="237"/>
      <c r="T1857" s="238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T1857" s="239" t="s">
        <v>145</v>
      </c>
      <c r="AU1857" s="239" t="s">
        <v>143</v>
      </c>
      <c r="AV1857" s="13" t="s">
        <v>81</v>
      </c>
      <c r="AW1857" s="13" t="s">
        <v>30</v>
      </c>
      <c r="AX1857" s="13" t="s">
        <v>73</v>
      </c>
      <c r="AY1857" s="239" t="s">
        <v>135</v>
      </c>
    </row>
    <row r="1858" s="14" customFormat="1">
      <c r="A1858" s="14"/>
      <c r="B1858" s="240"/>
      <c r="C1858" s="241"/>
      <c r="D1858" s="231" t="s">
        <v>145</v>
      </c>
      <c r="E1858" s="242" t="s">
        <v>1</v>
      </c>
      <c r="F1858" s="243" t="s">
        <v>1767</v>
      </c>
      <c r="G1858" s="241"/>
      <c r="H1858" s="244">
        <v>3.827</v>
      </c>
      <c r="I1858" s="245"/>
      <c r="J1858" s="241"/>
      <c r="K1858" s="241"/>
      <c r="L1858" s="246"/>
      <c r="M1858" s="247"/>
      <c r="N1858" s="248"/>
      <c r="O1858" s="248"/>
      <c r="P1858" s="248"/>
      <c r="Q1858" s="248"/>
      <c r="R1858" s="248"/>
      <c r="S1858" s="248"/>
      <c r="T1858" s="249"/>
      <c r="U1858" s="14"/>
      <c r="V1858" s="14"/>
      <c r="W1858" s="14"/>
      <c r="X1858" s="14"/>
      <c r="Y1858" s="14"/>
      <c r="Z1858" s="14"/>
      <c r="AA1858" s="14"/>
      <c r="AB1858" s="14"/>
      <c r="AC1858" s="14"/>
      <c r="AD1858" s="14"/>
      <c r="AE1858" s="14"/>
      <c r="AT1858" s="250" t="s">
        <v>145</v>
      </c>
      <c r="AU1858" s="250" t="s">
        <v>143</v>
      </c>
      <c r="AV1858" s="14" t="s">
        <v>143</v>
      </c>
      <c r="AW1858" s="14" t="s">
        <v>30</v>
      </c>
      <c r="AX1858" s="14" t="s">
        <v>73</v>
      </c>
      <c r="AY1858" s="250" t="s">
        <v>135</v>
      </c>
    </row>
    <row r="1859" s="13" customFormat="1">
      <c r="A1859" s="13"/>
      <c r="B1859" s="229"/>
      <c r="C1859" s="230"/>
      <c r="D1859" s="231" t="s">
        <v>145</v>
      </c>
      <c r="E1859" s="232" t="s">
        <v>1</v>
      </c>
      <c r="F1859" s="233" t="s">
        <v>1768</v>
      </c>
      <c r="G1859" s="230"/>
      <c r="H1859" s="232" t="s">
        <v>1</v>
      </c>
      <c r="I1859" s="234"/>
      <c r="J1859" s="230"/>
      <c r="K1859" s="230"/>
      <c r="L1859" s="235"/>
      <c r="M1859" s="236"/>
      <c r="N1859" s="237"/>
      <c r="O1859" s="237"/>
      <c r="P1859" s="237"/>
      <c r="Q1859" s="237"/>
      <c r="R1859" s="237"/>
      <c r="S1859" s="237"/>
      <c r="T1859" s="238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39" t="s">
        <v>145</v>
      </c>
      <c r="AU1859" s="239" t="s">
        <v>143</v>
      </c>
      <c r="AV1859" s="13" t="s">
        <v>81</v>
      </c>
      <c r="AW1859" s="13" t="s">
        <v>30</v>
      </c>
      <c r="AX1859" s="13" t="s">
        <v>73</v>
      </c>
      <c r="AY1859" s="239" t="s">
        <v>135</v>
      </c>
    </row>
    <row r="1860" s="14" customFormat="1">
      <c r="A1860" s="14"/>
      <c r="B1860" s="240"/>
      <c r="C1860" s="241"/>
      <c r="D1860" s="231" t="s">
        <v>145</v>
      </c>
      <c r="E1860" s="242" t="s">
        <v>1</v>
      </c>
      <c r="F1860" s="243" t="s">
        <v>1757</v>
      </c>
      <c r="G1860" s="241"/>
      <c r="H1860" s="244">
        <v>2.9470000000000001</v>
      </c>
      <c r="I1860" s="245"/>
      <c r="J1860" s="241"/>
      <c r="K1860" s="241"/>
      <c r="L1860" s="246"/>
      <c r="M1860" s="247"/>
      <c r="N1860" s="248"/>
      <c r="O1860" s="248"/>
      <c r="P1860" s="248"/>
      <c r="Q1860" s="248"/>
      <c r="R1860" s="248"/>
      <c r="S1860" s="248"/>
      <c r="T1860" s="249"/>
      <c r="U1860" s="14"/>
      <c r="V1860" s="14"/>
      <c r="W1860" s="14"/>
      <c r="X1860" s="14"/>
      <c r="Y1860" s="14"/>
      <c r="Z1860" s="14"/>
      <c r="AA1860" s="14"/>
      <c r="AB1860" s="14"/>
      <c r="AC1860" s="14"/>
      <c r="AD1860" s="14"/>
      <c r="AE1860" s="14"/>
      <c r="AT1860" s="250" t="s">
        <v>145</v>
      </c>
      <c r="AU1860" s="250" t="s">
        <v>143</v>
      </c>
      <c r="AV1860" s="14" t="s">
        <v>143</v>
      </c>
      <c r="AW1860" s="14" t="s">
        <v>30</v>
      </c>
      <c r="AX1860" s="14" t="s">
        <v>73</v>
      </c>
      <c r="AY1860" s="250" t="s">
        <v>135</v>
      </c>
    </row>
    <row r="1861" s="13" customFormat="1">
      <c r="A1861" s="13"/>
      <c r="B1861" s="229"/>
      <c r="C1861" s="230"/>
      <c r="D1861" s="231" t="s">
        <v>145</v>
      </c>
      <c r="E1861" s="232" t="s">
        <v>1</v>
      </c>
      <c r="F1861" s="233" t="s">
        <v>1769</v>
      </c>
      <c r="G1861" s="230"/>
      <c r="H1861" s="232" t="s">
        <v>1</v>
      </c>
      <c r="I1861" s="234"/>
      <c r="J1861" s="230"/>
      <c r="K1861" s="230"/>
      <c r="L1861" s="235"/>
      <c r="M1861" s="236"/>
      <c r="N1861" s="237"/>
      <c r="O1861" s="237"/>
      <c r="P1861" s="237"/>
      <c r="Q1861" s="237"/>
      <c r="R1861" s="237"/>
      <c r="S1861" s="237"/>
      <c r="T1861" s="238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39" t="s">
        <v>145</v>
      </c>
      <c r="AU1861" s="239" t="s">
        <v>143</v>
      </c>
      <c r="AV1861" s="13" t="s">
        <v>81</v>
      </c>
      <c r="AW1861" s="13" t="s">
        <v>30</v>
      </c>
      <c r="AX1861" s="13" t="s">
        <v>73</v>
      </c>
      <c r="AY1861" s="239" t="s">
        <v>135</v>
      </c>
    </row>
    <row r="1862" s="13" customFormat="1">
      <c r="A1862" s="13"/>
      <c r="B1862" s="229"/>
      <c r="C1862" s="230"/>
      <c r="D1862" s="231" t="s">
        <v>145</v>
      </c>
      <c r="E1862" s="232" t="s">
        <v>1</v>
      </c>
      <c r="F1862" s="233" t="s">
        <v>1770</v>
      </c>
      <c r="G1862" s="230"/>
      <c r="H1862" s="232" t="s">
        <v>1</v>
      </c>
      <c r="I1862" s="234"/>
      <c r="J1862" s="230"/>
      <c r="K1862" s="230"/>
      <c r="L1862" s="235"/>
      <c r="M1862" s="236"/>
      <c r="N1862" s="237"/>
      <c r="O1862" s="237"/>
      <c r="P1862" s="237"/>
      <c r="Q1862" s="237"/>
      <c r="R1862" s="237"/>
      <c r="S1862" s="237"/>
      <c r="T1862" s="238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39" t="s">
        <v>145</v>
      </c>
      <c r="AU1862" s="239" t="s">
        <v>143</v>
      </c>
      <c r="AV1862" s="13" t="s">
        <v>81</v>
      </c>
      <c r="AW1862" s="13" t="s">
        <v>30</v>
      </c>
      <c r="AX1862" s="13" t="s">
        <v>73</v>
      </c>
      <c r="AY1862" s="239" t="s">
        <v>135</v>
      </c>
    </row>
    <row r="1863" s="14" customFormat="1">
      <c r="A1863" s="14"/>
      <c r="B1863" s="240"/>
      <c r="C1863" s="241"/>
      <c r="D1863" s="231" t="s">
        <v>145</v>
      </c>
      <c r="E1863" s="242" t="s">
        <v>1</v>
      </c>
      <c r="F1863" s="243" t="s">
        <v>1771</v>
      </c>
      <c r="G1863" s="241"/>
      <c r="H1863" s="244">
        <v>6.8150000000000004</v>
      </c>
      <c r="I1863" s="245"/>
      <c r="J1863" s="241"/>
      <c r="K1863" s="241"/>
      <c r="L1863" s="246"/>
      <c r="M1863" s="247"/>
      <c r="N1863" s="248"/>
      <c r="O1863" s="248"/>
      <c r="P1863" s="248"/>
      <c r="Q1863" s="248"/>
      <c r="R1863" s="248"/>
      <c r="S1863" s="248"/>
      <c r="T1863" s="249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50" t="s">
        <v>145</v>
      </c>
      <c r="AU1863" s="250" t="s">
        <v>143</v>
      </c>
      <c r="AV1863" s="14" t="s">
        <v>143</v>
      </c>
      <c r="AW1863" s="14" t="s">
        <v>30</v>
      </c>
      <c r="AX1863" s="14" t="s">
        <v>73</v>
      </c>
      <c r="AY1863" s="250" t="s">
        <v>135</v>
      </c>
    </row>
    <row r="1864" s="13" customFormat="1">
      <c r="A1864" s="13"/>
      <c r="B1864" s="229"/>
      <c r="C1864" s="230"/>
      <c r="D1864" s="231" t="s">
        <v>145</v>
      </c>
      <c r="E1864" s="232" t="s">
        <v>1</v>
      </c>
      <c r="F1864" s="233" t="s">
        <v>1772</v>
      </c>
      <c r="G1864" s="230"/>
      <c r="H1864" s="232" t="s">
        <v>1</v>
      </c>
      <c r="I1864" s="234"/>
      <c r="J1864" s="230"/>
      <c r="K1864" s="230"/>
      <c r="L1864" s="235"/>
      <c r="M1864" s="236"/>
      <c r="N1864" s="237"/>
      <c r="O1864" s="237"/>
      <c r="P1864" s="237"/>
      <c r="Q1864" s="237"/>
      <c r="R1864" s="237"/>
      <c r="S1864" s="237"/>
      <c r="T1864" s="238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39" t="s">
        <v>145</v>
      </c>
      <c r="AU1864" s="239" t="s">
        <v>143</v>
      </c>
      <c r="AV1864" s="13" t="s">
        <v>81</v>
      </c>
      <c r="AW1864" s="13" t="s">
        <v>30</v>
      </c>
      <c r="AX1864" s="13" t="s">
        <v>73</v>
      </c>
      <c r="AY1864" s="239" t="s">
        <v>135</v>
      </c>
    </row>
    <row r="1865" s="14" customFormat="1">
      <c r="A1865" s="14"/>
      <c r="B1865" s="240"/>
      <c r="C1865" s="241"/>
      <c r="D1865" s="231" t="s">
        <v>145</v>
      </c>
      <c r="E1865" s="242" t="s">
        <v>1</v>
      </c>
      <c r="F1865" s="243" t="s">
        <v>1773</v>
      </c>
      <c r="G1865" s="241"/>
      <c r="H1865" s="244">
        <v>5.0339999999999998</v>
      </c>
      <c r="I1865" s="245"/>
      <c r="J1865" s="241"/>
      <c r="K1865" s="241"/>
      <c r="L1865" s="246"/>
      <c r="M1865" s="247"/>
      <c r="N1865" s="248"/>
      <c r="O1865" s="248"/>
      <c r="P1865" s="248"/>
      <c r="Q1865" s="248"/>
      <c r="R1865" s="248"/>
      <c r="S1865" s="248"/>
      <c r="T1865" s="249"/>
      <c r="U1865" s="14"/>
      <c r="V1865" s="14"/>
      <c r="W1865" s="14"/>
      <c r="X1865" s="14"/>
      <c r="Y1865" s="14"/>
      <c r="Z1865" s="14"/>
      <c r="AA1865" s="14"/>
      <c r="AB1865" s="14"/>
      <c r="AC1865" s="14"/>
      <c r="AD1865" s="14"/>
      <c r="AE1865" s="14"/>
      <c r="AT1865" s="250" t="s">
        <v>145</v>
      </c>
      <c r="AU1865" s="250" t="s">
        <v>143</v>
      </c>
      <c r="AV1865" s="14" t="s">
        <v>143</v>
      </c>
      <c r="AW1865" s="14" t="s">
        <v>30</v>
      </c>
      <c r="AX1865" s="14" t="s">
        <v>73</v>
      </c>
      <c r="AY1865" s="250" t="s">
        <v>135</v>
      </c>
    </row>
    <row r="1866" s="13" customFormat="1">
      <c r="A1866" s="13"/>
      <c r="B1866" s="229"/>
      <c r="C1866" s="230"/>
      <c r="D1866" s="231" t="s">
        <v>145</v>
      </c>
      <c r="E1866" s="232" t="s">
        <v>1</v>
      </c>
      <c r="F1866" s="233" t="s">
        <v>176</v>
      </c>
      <c r="G1866" s="230"/>
      <c r="H1866" s="232" t="s">
        <v>1</v>
      </c>
      <c r="I1866" s="234"/>
      <c r="J1866" s="230"/>
      <c r="K1866" s="230"/>
      <c r="L1866" s="235"/>
      <c r="M1866" s="236"/>
      <c r="N1866" s="237"/>
      <c r="O1866" s="237"/>
      <c r="P1866" s="237"/>
      <c r="Q1866" s="237"/>
      <c r="R1866" s="237"/>
      <c r="S1866" s="237"/>
      <c r="T1866" s="238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39" t="s">
        <v>145</v>
      </c>
      <c r="AU1866" s="239" t="s">
        <v>143</v>
      </c>
      <c r="AV1866" s="13" t="s">
        <v>81</v>
      </c>
      <c r="AW1866" s="13" t="s">
        <v>30</v>
      </c>
      <c r="AX1866" s="13" t="s">
        <v>73</v>
      </c>
      <c r="AY1866" s="239" t="s">
        <v>135</v>
      </c>
    </row>
    <row r="1867" s="14" customFormat="1">
      <c r="A1867" s="14"/>
      <c r="B1867" s="240"/>
      <c r="C1867" s="241"/>
      <c r="D1867" s="231" t="s">
        <v>145</v>
      </c>
      <c r="E1867" s="242" t="s">
        <v>1</v>
      </c>
      <c r="F1867" s="243" t="s">
        <v>1774</v>
      </c>
      <c r="G1867" s="241"/>
      <c r="H1867" s="244">
        <v>7.5990000000000002</v>
      </c>
      <c r="I1867" s="245"/>
      <c r="J1867" s="241"/>
      <c r="K1867" s="241"/>
      <c r="L1867" s="246"/>
      <c r="M1867" s="247"/>
      <c r="N1867" s="248"/>
      <c r="O1867" s="248"/>
      <c r="P1867" s="248"/>
      <c r="Q1867" s="248"/>
      <c r="R1867" s="248"/>
      <c r="S1867" s="248"/>
      <c r="T1867" s="249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50" t="s">
        <v>145</v>
      </c>
      <c r="AU1867" s="250" t="s">
        <v>143</v>
      </c>
      <c r="AV1867" s="14" t="s">
        <v>143</v>
      </c>
      <c r="AW1867" s="14" t="s">
        <v>30</v>
      </c>
      <c r="AX1867" s="14" t="s">
        <v>73</v>
      </c>
      <c r="AY1867" s="250" t="s">
        <v>135</v>
      </c>
    </row>
    <row r="1868" s="13" customFormat="1">
      <c r="A1868" s="13"/>
      <c r="B1868" s="229"/>
      <c r="C1868" s="230"/>
      <c r="D1868" s="231" t="s">
        <v>145</v>
      </c>
      <c r="E1868" s="232" t="s">
        <v>1</v>
      </c>
      <c r="F1868" s="233" t="s">
        <v>1775</v>
      </c>
      <c r="G1868" s="230"/>
      <c r="H1868" s="232" t="s">
        <v>1</v>
      </c>
      <c r="I1868" s="234"/>
      <c r="J1868" s="230"/>
      <c r="K1868" s="230"/>
      <c r="L1868" s="235"/>
      <c r="M1868" s="236"/>
      <c r="N1868" s="237"/>
      <c r="O1868" s="237"/>
      <c r="P1868" s="237"/>
      <c r="Q1868" s="237"/>
      <c r="R1868" s="237"/>
      <c r="S1868" s="237"/>
      <c r="T1868" s="238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T1868" s="239" t="s">
        <v>145</v>
      </c>
      <c r="AU1868" s="239" t="s">
        <v>143</v>
      </c>
      <c r="AV1868" s="13" t="s">
        <v>81</v>
      </c>
      <c r="AW1868" s="13" t="s">
        <v>30</v>
      </c>
      <c r="AX1868" s="13" t="s">
        <v>73</v>
      </c>
      <c r="AY1868" s="239" t="s">
        <v>135</v>
      </c>
    </row>
    <row r="1869" s="13" customFormat="1">
      <c r="A1869" s="13"/>
      <c r="B1869" s="229"/>
      <c r="C1869" s="230"/>
      <c r="D1869" s="231" t="s">
        <v>145</v>
      </c>
      <c r="E1869" s="232" t="s">
        <v>1</v>
      </c>
      <c r="F1869" s="233" t="s">
        <v>180</v>
      </c>
      <c r="G1869" s="230"/>
      <c r="H1869" s="232" t="s">
        <v>1</v>
      </c>
      <c r="I1869" s="234"/>
      <c r="J1869" s="230"/>
      <c r="K1869" s="230"/>
      <c r="L1869" s="235"/>
      <c r="M1869" s="236"/>
      <c r="N1869" s="237"/>
      <c r="O1869" s="237"/>
      <c r="P1869" s="237"/>
      <c r="Q1869" s="237"/>
      <c r="R1869" s="237"/>
      <c r="S1869" s="237"/>
      <c r="T1869" s="238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39" t="s">
        <v>145</v>
      </c>
      <c r="AU1869" s="239" t="s">
        <v>143</v>
      </c>
      <c r="AV1869" s="13" t="s">
        <v>81</v>
      </c>
      <c r="AW1869" s="13" t="s">
        <v>30</v>
      </c>
      <c r="AX1869" s="13" t="s">
        <v>73</v>
      </c>
      <c r="AY1869" s="239" t="s">
        <v>135</v>
      </c>
    </row>
    <row r="1870" s="14" customFormat="1">
      <c r="A1870" s="14"/>
      <c r="B1870" s="240"/>
      <c r="C1870" s="241"/>
      <c r="D1870" s="231" t="s">
        <v>145</v>
      </c>
      <c r="E1870" s="242" t="s">
        <v>1</v>
      </c>
      <c r="F1870" s="243" t="s">
        <v>1776</v>
      </c>
      <c r="G1870" s="241"/>
      <c r="H1870" s="244">
        <v>18.597999999999999</v>
      </c>
      <c r="I1870" s="245"/>
      <c r="J1870" s="241"/>
      <c r="K1870" s="241"/>
      <c r="L1870" s="246"/>
      <c r="M1870" s="247"/>
      <c r="N1870" s="248"/>
      <c r="O1870" s="248"/>
      <c r="P1870" s="248"/>
      <c r="Q1870" s="248"/>
      <c r="R1870" s="248"/>
      <c r="S1870" s="248"/>
      <c r="T1870" s="249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50" t="s">
        <v>145</v>
      </c>
      <c r="AU1870" s="250" t="s">
        <v>143</v>
      </c>
      <c r="AV1870" s="14" t="s">
        <v>143</v>
      </c>
      <c r="AW1870" s="14" t="s">
        <v>30</v>
      </c>
      <c r="AX1870" s="14" t="s">
        <v>73</v>
      </c>
      <c r="AY1870" s="250" t="s">
        <v>135</v>
      </c>
    </row>
    <row r="1871" s="13" customFormat="1">
      <c r="A1871" s="13"/>
      <c r="B1871" s="229"/>
      <c r="C1871" s="230"/>
      <c r="D1871" s="231" t="s">
        <v>145</v>
      </c>
      <c r="E1871" s="232" t="s">
        <v>1</v>
      </c>
      <c r="F1871" s="233" t="s">
        <v>1777</v>
      </c>
      <c r="G1871" s="230"/>
      <c r="H1871" s="232" t="s">
        <v>1</v>
      </c>
      <c r="I1871" s="234"/>
      <c r="J1871" s="230"/>
      <c r="K1871" s="230"/>
      <c r="L1871" s="235"/>
      <c r="M1871" s="236"/>
      <c r="N1871" s="237"/>
      <c r="O1871" s="237"/>
      <c r="P1871" s="237"/>
      <c r="Q1871" s="237"/>
      <c r="R1871" s="237"/>
      <c r="S1871" s="237"/>
      <c r="T1871" s="238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39" t="s">
        <v>145</v>
      </c>
      <c r="AU1871" s="239" t="s">
        <v>143</v>
      </c>
      <c r="AV1871" s="13" t="s">
        <v>81</v>
      </c>
      <c r="AW1871" s="13" t="s">
        <v>30</v>
      </c>
      <c r="AX1871" s="13" t="s">
        <v>73</v>
      </c>
      <c r="AY1871" s="239" t="s">
        <v>135</v>
      </c>
    </row>
    <row r="1872" s="14" customFormat="1">
      <c r="A1872" s="14"/>
      <c r="B1872" s="240"/>
      <c r="C1872" s="241"/>
      <c r="D1872" s="231" t="s">
        <v>145</v>
      </c>
      <c r="E1872" s="242" t="s">
        <v>1</v>
      </c>
      <c r="F1872" s="243" t="s">
        <v>1778</v>
      </c>
      <c r="G1872" s="241"/>
      <c r="H1872" s="244">
        <v>15.709</v>
      </c>
      <c r="I1872" s="245"/>
      <c r="J1872" s="241"/>
      <c r="K1872" s="241"/>
      <c r="L1872" s="246"/>
      <c r="M1872" s="247"/>
      <c r="N1872" s="248"/>
      <c r="O1872" s="248"/>
      <c r="P1872" s="248"/>
      <c r="Q1872" s="248"/>
      <c r="R1872" s="248"/>
      <c r="S1872" s="248"/>
      <c r="T1872" s="249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0" t="s">
        <v>145</v>
      </c>
      <c r="AU1872" s="250" t="s">
        <v>143</v>
      </c>
      <c r="AV1872" s="14" t="s">
        <v>143</v>
      </c>
      <c r="AW1872" s="14" t="s">
        <v>30</v>
      </c>
      <c r="AX1872" s="14" t="s">
        <v>73</v>
      </c>
      <c r="AY1872" s="250" t="s">
        <v>135</v>
      </c>
    </row>
    <row r="1873" s="13" customFormat="1">
      <c r="A1873" s="13"/>
      <c r="B1873" s="229"/>
      <c r="C1873" s="230"/>
      <c r="D1873" s="231" t="s">
        <v>145</v>
      </c>
      <c r="E1873" s="232" t="s">
        <v>1</v>
      </c>
      <c r="F1873" s="233" t="s">
        <v>176</v>
      </c>
      <c r="G1873" s="230"/>
      <c r="H1873" s="232" t="s">
        <v>1</v>
      </c>
      <c r="I1873" s="234"/>
      <c r="J1873" s="230"/>
      <c r="K1873" s="230"/>
      <c r="L1873" s="235"/>
      <c r="M1873" s="236"/>
      <c r="N1873" s="237"/>
      <c r="O1873" s="237"/>
      <c r="P1873" s="237"/>
      <c r="Q1873" s="237"/>
      <c r="R1873" s="237"/>
      <c r="S1873" s="237"/>
      <c r="T1873" s="238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39" t="s">
        <v>145</v>
      </c>
      <c r="AU1873" s="239" t="s">
        <v>143</v>
      </c>
      <c r="AV1873" s="13" t="s">
        <v>81</v>
      </c>
      <c r="AW1873" s="13" t="s">
        <v>30</v>
      </c>
      <c r="AX1873" s="13" t="s">
        <v>73</v>
      </c>
      <c r="AY1873" s="239" t="s">
        <v>135</v>
      </c>
    </row>
    <row r="1874" s="14" customFormat="1">
      <c r="A1874" s="14"/>
      <c r="B1874" s="240"/>
      <c r="C1874" s="241"/>
      <c r="D1874" s="231" t="s">
        <v>145</v>
      </c>
      <c r="E1874" s="242" t="s">
        <v>1</v>
      </c>
      <c r="F1874" s="243" t="s">
        <v>1779</v>
      </c>
      <c r="G1874" s="241"/>
      <c r="H1874" s="244">
        <v>3.0470000000000002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145</v>
      </c>
      <c r="AU1874" s="250" t="s">
        <v>143</v>
      </c>
      <c r="AV1874" s="14" t="s">
        <v>143</v>
      </c>
      <c r="AW1874" s="14" t="s">
        <v>30</v>
      </c>
      <c r="AX1874" s="14" t="s">
        <v>73</v>
      </c>
      <c r="AY1874" s="250" t="s">
        <v>135</v>
      </c>
    </row>
    <row r="1875" s="15" customFormat="1">
      <c r="A1875" s="15"/>
      <c r="B1875" s="251"/>
      <c r="C1875" s="252"/>
      <c r="D1875" s="231" t="s">
        <v>145</v>
      </c>
      <c r="E1875" s="253" t="s">
        <v>1</v>
      </c>
      <c r="F1875" s="254" t="s">
        <v>153</v>
      </c>
      <c r="G1875" s="252"/>
      <c r="H1875" s="255">
        <v>101.491</v>
      </c>
      <c r="I1875" s="256"/>
      <c r="J1875" s="252"/>
      <c r="K1875" s="252"/>
      <c r="L1875" s="257"/>
      <c r="M1875" s="258"/>
      <c r="N1875" s="259"/>
      <c r="O1875" s="259"/>
      <c r="P1875" s="259"/>
      <c r="Q1875" s="259"/>
      <c r="R1875" s="259"/>
      <c r="S1875" s="259"/>
      <c r="T1875" s="260"/>
      <c r="U1875" s="15"/>
      <c r="V1875" s="15"/>
      <c r="W1875" s="15"/>
      <c r="X1875" s="15"/>
      <c r="Y1875" s="15"/>
      <c r="Z1875" s="15"/>
      <c r="AA1875" s="15"/>
      <c r="AB1875" s="15"/>
      <c r="AC1875" s="15"/>
      <c r="AD1875" s="15"/>
      <c r="AE1875" s="15"/>
      <c r="AT1875" s="261" t="s">
        <v>145</v>
      </c>
      <c r="AU1875" s="261" t="s">
        <v>143</v>
      </c>
      <c r="AV1875" s="15" t="s">
        <v>142</v>
      </c>
      <c r="AW1875" s="15" t="s">
        <v>30</v>
      </c>
      <c r="AX1875" s="15" t="s">
        <v>81</v>
      </c>
      <c r="AY1875" s="261" t="s">
        <v>135</v>
      </c>
    </row>
    <row r="1876" s="2" customFormat="1" ht="24.15" customHeight="1">
      <c r="A1876" s="38"/>
      <c r="B1876" s="39"/>
      <c r="C1876" s="215" t="s">
        <v>1792</v>
      </c>
      <c r="D1876" s="215" t="s">
        <v>138</v>
      </c>
      <c r="E1876" s="216" t="s">
        <v>1793</v>
      </c>
      <c r="F1876" s="217" t="s">
        <v>1794</v>
      </c>
      <c r="G1876" s="218" t="s">
        <v>330</v>
      </c>
      <c r="H1876" s="219">
        <v>10</v>
      </c>
      <c r="I1876" s="220"/>
      <c r="J1876" s="221">
        <f>ROUND(I1876*H1876,2)</f>
        <v>0</v>
      </c>
      <c r="K1876" s="222"/>
      <c r="L1876" s="44"/>
      <c r="M1876" s="223" t="s">
        <v>1</v>
      </c>
      <c r="N1876" s="224" t="s">
        <v>39</v>
      </c>
      <c r="O1876" s="91"/>
      <c r="P1876" s="225">
        <f>O1876*H1876</f>
        <v>0</v>
      </c>
      <c r="Q1876" s="225">
        <v>0</v>
      </c>
      <c r="R1876" s="225">
        <f>Q1876*H1876</f>
        <v>0</v>
      </c>
      <c r="S1876" s="225">
        <v>0</v>
      </c>
      <c r="T1876" s="226">
        <f>S1876*H1876</f>
        <v>0</v>
      </c>
      <c r="U1876" s="38"/>
      <c r="V1876" s="38"/>
      <c r="W1876" s="38"/>
      <c r="X1876" s="38"/>
      <c r="Y1876" s="38"/>
      <c r="Z1876" s="38"/>
      <c r="AA1876" s="38"/>
      <c r="AB1876" s="38"/>
      <c r="AC1876" s="38"/>
      <c r="AD1876" s="38"/>
      <c r="AE1876" s="38"/>
      <c r="AR1876" s="227" t="s">
        <v>263</v>
      </c>
      <c r="AT1876" s="227" t="s">
        <v>138</v>
      </c>
      <c r="AU1876" s="227" t="s">
        <v>143</v>
      </c>
      <c r="AY1876" s="17" t="s">
        <v>135</v>
      </c>
      <c r="BE1876" s="228">
        <f>IF(N1876="základní",J1876,0)</f>
        <v>0</v>
      </c>
      <c r="BF1876" s="228">
        <f>IF(N1876="snížená",J1876,0)</f>
        <v>0</v>
      </c>
      <c r="BG1876" s="228">
        <f>IF(N1876="zákl. přenesená",J1876,0)</f>
        <v>0</v>
      </c>
      <c r="BH1876" s="228">
        <f>IF(N1876="sníž. přenesená",J1876,0)</f>
        <v>0</v>
      </c>
      <c r="BI1876" s="228">
        <f>IF(N1876="nulová",J1876,0)</f>
        <v>0</v>
      </c>
      <c r="BJ1876" s="17" t="s">
        <v>143</v>
      </c>
      <c r="BK1876" s="228">
        <f>ROUND(I1876*H1876,2)</f>
        <v>0</v>
      </c>
      <c r="BL1876" s="17" t="s">
        <v>263</v>
      </c>
      <c r="BM1876" s="227" t="s">
        <v>1795</v>
      </c>
    </row>
    <row r="1877" s="2" customFormat="1" ht="33" customHeight="1">
      <c r="A1877" s="38"/>
      <c r="B1877" s="39"/>
      <c r="C1877" s="215" t="s">
        <v>1796</v>
      </c>
      <c r="D1877" s="215" t="s">
        <v>138</v>
      </c>
      <c r="E1877" s="216" t="s">
        <v>1797</v>
      </c>
      <c r="F1877" s="217" t="s">
        <v>1798</v>
      </c>
      <c r="G1877" s="218" t="s">
        <v>141</v>
      </c>
      <c r="H1877" s="219">
        <v>101.491</v>
      </c>
      <c r="I1877" s="220"/>
      <c r="J1877" s="221">
        <f>ROUND(I1877*H1877,2)</f>
        <v>0</v>
      </c>
      <c r="K1877" s="222"/>
      <c r="L1877" s="44"/>
      <c r="M1877" s="223" t="s">
        <v>1</v>
      </c>
      <c r="N1877" s="224" t="s">
        <v>39</v>
      </c>
      <c r="O1877" s="91"/>
      <c r="P1877" s="225">
        <f>O1877*H1877</f>
        <v>0</v>
      </c>
      <c r="Q1877" s="225">
        <v>3.0000000000000001E-05</v>
      </c>
      <c r="R1877" s="225">
        <f>Q1877*H1877</f>
        <v>0.0030447300000000003</v>
      </c>
      <c r="S1877" s="225">
        <v>0</v>
      </c>
      <c r="T1877" s="226">
        <f>S1877*H1877</f>
        <v>0</v>
      </c>
      <c r="U1877" s="38"/>
      <c r="V1877" s="38"/>
      <c r="W1877" s="38"/>
      <c r="X1877" s="38"/>
      <c r="Y1877" s="38"/>
      <c r="Z1877" s="38"/>
      <c r="AA1877" s="38"/>
      <c r="AB1877" s="38"/>
      <c r="AC1877" s="38"/>
      <c r="AD1877" s="38"/>
      <c r="AE1877" s="38"/>
      <c r="AR1877" s="227" t="s">
        <v>263</v>
      </c>
      <c r="AT1877" s="227" t="s">
        <v>138</v>
      </c>
      <c r="AU1877" s="227" t="s">
        <v>143</v>
      </c>
      <c r="AY1877" s="17" t="s">
        <v>135</v>
      </c>
      <c r="BE1877" s="228">
        <f>IF(N1877="základní",J1877,0)</f>
        <v>0</v>
      </c>
      <c r="BF1877" s="228">
        <f>IF(N1877="snížená",J1877,0)</f>
        <v>0</v>
      </c>
      <c r="BG1877" s="228">
        <f>IF(N1877="zákl. přenesená",J1877,0)</f>
        <v>0</v>
      </c>
      <c r="BH1877" s="228">
        <f>IF(N1877="sníž. přenesená",J1877,0)</f>
        <v>0</v>
      </c>
      <c r="BI1877" s="228">
        <f>IF(N1877="nulová",J1877,0)</f>
        <v>0</v>
      </c>
      <c r="BJ1877" s="17" t="s">
        <v>143</v>
      </c>
      <c r="BK1877" s="228">
        <f>ROUND(I1877*H1877,2)</f>
        <v>0</v>
      </c>
      <c r="BL1877" s="17" t="s">
        <v>263</v>
      </c>
      <c r="BM1877" s="227" t="s">
        <v>1799</v>
      </c>
    </row>
    <row r="1878" s="13" customFormat="1">
      <c r="A1878" s="13"/>
      <c r="B1878" s="229"/>
      <c r="C1878" s="230"/>
      <c r="D1878" s="231" t="s">
        <v>145</v>
      </c>
      <c r="E1878" s="232" t="s">
        <v>1</v>
      </c>
      <c r="F1878" s="233" t="s">
        <v>1751</v>
      </c>
      <c r="G1878" s="230"/>
      <c r="H1878" s="232" t="s">
        <v>1</v>
      </c>
      <c r="I1878" s="234"/>
      <c r="J1878" s="230"/>
      <c r="K1878" s="230"/>
      <c r="L1878" s="235"/>
      <c r="M1878" s="236"/>
      <c r="N1878" s="237"/>
      <c r="O1878" s="237"/>
      <c r="P1878" s="237"/>
      <c r="Q1878" s="237"/>
      <c r="R1878" s="237"/>
      <c r="S1878" s="237"/>
      <c r="T1878" s="238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39" t="s">
        <v>145</v>
      </c>
      <c r="AU1878" s="239" t="s">
        <v>143</v>
      </c>
      <c r="AV1878" s="13" t="s">
        <v>81</v>
      </c>
      <c r="AW1878" s="13" t="s">
        <v>30</v>
      </c>
      <c r="AX1878" s="13" t="s">
        <v>73</v>
      </c>
      <c r="AY1878" s="239" t="s">
        <v>135</v>
      </c>
    </row>
    <row r="1879" s="13" customFormat="1">
      <c r="A1879" s="13"/>
      <c r="B1879" s="229"/>
      <c r="C1879" s="230"/>
      <c r="D1879" s="231" t="s">
        <v>145</v>
      </c>
      <c r="E1879" s="232" t="s">
        <v>1</v>
      </c>
      <c r="F1879" s="233" t="s">
        <v>1752</v>
      </c>
      <c r="G1879" s="230"/>
      <c r="H1879" s="232" t="s">
        <v>1</v>
      </c>
      <c r="I1879" s="234"/>
      <c r="J1879" s="230"/>
      <c r="K1879" s="230"/>
      <c r="L1879" s="235"/>
      <c r="M1879" s="236"/>
      <c r="N1879" s="237"/>
      <c r="O1879" s="237"/>
      <c r="P1879" s="237"/>
      <c r="Q1879" s="237"/>
      <c r="R1879" s="237"/>
      <c r="S1879" s="237"/>
      <c r="T1879" s="238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39" t="s">
        <v>145</v>
      </c>
      <c r="AU1879" s="239" t="s">
        <v>143</v>
      </c>
      <c r="AV1879" s="13" t="s">
        <v>81</v>
      </c>
      <c r="AW1879" s="13" t="s">
        <v>30</v>
      </c>
      <c r="AX1879" s="13" t="s">
        <v>73</v>
      </c>
      <c r="AY1879" s="239" t="s">
        <v>135</v>
      </c>
    </row>
    <row r="1880" s="14" customFormat="1">
      <c r="A1880" s="14"/>
      <c r="B1880" s="240"/>
      <c r="C1880" s="241"/>
      <c r="D1880" s="231" t="s">
        <v>145</v>
      </c>
      <c r="E1880" s="242" t="s">
        <v>1</v>
      </c>
      <c r="F1880" s="243" t="s">
        <v>1753</v>
      </c>
      <c r="G1880" s="241"/>
      <c r="H1880" s="244">
        <v>3.7810000000000001</v>
      </c>
      <c r="I1880" s="245"/>
      <c r="J1880" s="241"/>
      <c r="K1880" s="241"/>
      <c r="L1880" s="246"/>
      <c r="M1880" s="247"/>
      <c r="N1880" s="248"/>
      <c r="O1880" s="248"/>
      <c r="P1880" s="248"/>
      <c r="Q1880" s="248"/>
      <c r="R1880" s="248"/>
      <c r="S1880" s="248"/>
      <c r="T1880" s="249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50" t="s">
        <v>145</v>
      </c>
      <c r="AU1880" s="250" t="s">
        <v>143</v>
      </c>
      <c r="AV1880" s="14" t="s">
        <v>143</v>
      </c>
      <c r="AW1880" s="14" t="s">
        <v>30</v>
      </c>
      <c r="AX1880" s="14" t="s">
        <v>73</v>
      </c>
      <c r="AY1880" s="250" t="s">
        <v>135</v>
      </c>
    </row>
    <row r="1881" s="13" customFormat="1">
      <c r="A1881" s="13"/>
      <c r="B1881" s="229"/>
      <c r="C1881" s="230"/>
      <c r="D1881" s="231" t="s">
        <v>145</v>
      </c>
      <c r="E1881" s="232" t="s">
        <v>1</v>
      </c>
      <c r="F1881" s="233" t="s">
        <v>1754</v>
      </c>
      <c r="G1881" s="230"/>
      <c r="H1881" s="232" t="s">
        <v>1</v>
      </c>
      <c r="I1881" s="234"/>
      <c r="J1881" s="230"/>
      <c r="K1881" s="230"/>
      <c r="L1881" s="235"/>
      <c r="M1881" s="236"/>
      <c r="N1881" s="237"/>
      <c r="O1881" s="237"/>
      <c r="P1881" s="237"/>
      <c r="Q1881" s="237"/>
      <c r="R1881" s="237"/>
      <c r="S1881" s="237"/>
      <c r="T1881" s="238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39" t="s">
        <v>145</v>
      </c>
      <c r="AU1881" s="239" t="s">
        <v>143</v>
      </c>
      <c r="AV1881" s="13" t="s">
        <v>81</v>
      </c>
      <c r="AW1881" s="13" t="s">
        <v>30</v>
      </c>
      <c r="AX1881" s="13" t="s">
        <v>73</v>
      </c>
      <c r="AY1881" s="239" t="s">
        <v>135</v>
      </c>
    </row>
    <row r="1882" s="14" customFormat="1">
      <c r="A1882" s="14"/>
      <c r="B1882" s="240"/>
      <c r="C1882" s="241"/>
      <c r="D1882" s="231" t="s">
        <v>145</v>
      </c>
      <c r="E1882" s="242" t="s">
        <v>1</v>
      </c>
      <c r="F1882" s="243" t="s">
        <v>1755</v>
      </c>
      <c r="G1882" s="241"/>
      <c r="H1882" s="244">
        <v>12.779</v>
      </c>
      <c r="I1882" s="245"/>
      <c r="J1882" s="241"/>
      <c r="K1882" s="241"/>
      <c r="L1882" s="246"/>
      <c r="M1882" s="247"/>
      <c r="N1882" s="248"/>
      <c r="O1882" s="248"/>
      <c r="P1882" s="248"/>
      <c r="Q1882" s="248"/>
      <c r="R1882" s="248"/>
      <c r="S1882" s="248"/>
      <c r="T1882" s="249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50" t="s">
        <v>145</v>
      </c>
      <c r="AU1882" s="250" t="s">
        <v>143</v>
      </c>
      <c r="AV1882" s="14" t="s">
        <v>143</v>
      </c>
      <c r="AW1882" s="14" t="s">
        <v>30</v>
      </c>
      <c r="AX1882" s="14" t="s">
        <v>73</v>
      </c>
      <c r="AY1882" s="250" t="s">
        <v>135</v>
      </c>
    </row>
    <row r="1883" s="13" customFormat="1">
      <c r="A1883" s="13"/>
      <c r="B1883" s="229"/>
      <c r="C1883" s="230"/>
      <c r="D1883" s="231" t="s">
        <v>145</v>
      </c>
      <c r="E1883" s="232" t="s">
        <v>1</v>
      </c>
      <c r="F1883" s="233" t="s">
        <v>1756</v>
      </c>
      <c r="G1883" s="230"/>
      <c r="H1883" s="232" t="s">
        <v>1</v>
      </c>
      <c r="I1883" s="234"/>
      <c r="J1883" s="230"/>
      <c r="K1883" s="230"/>
      <c r="L1883" s="235"/>
      <c r="M1883" s="236"/>
      <c r="N1883" s="237"/>
      <c r="O1883" s="237"/>
      <c r="P1883" s="237"/>
      <c r="Q1883" s="237"/>
      <c r="R1883" s="237"/>
      <c r="S1883" s="237"/>
      <c r="T1883" s="238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39" t="s">
        <v>145</v>
      </c>
      <c r="AU1883" s="239" t="s">
        <v>143</v>
      </c>
      <c r="AV1883" s="13" t="s">
        <v>81</v>
      </c>
      <c r="AW1883" s="13" t="s">
        <v>30</v>
      </c>
      <c r="AX1883" s="13" t="s">
        <v>73</v>
      </c>
      <c r="AY1883" s="239" t="s">
        <v>135</v>
      </c>
    </row>
    <row r="1884" s="14" customFormat="1">
      <c r="A1884" s="14"/>
      <c r="B1884" s="240"/>
      <c r="C1884" s="241"/>
      <c r="D1884" s="231" t="s">
        <v>145</v>
      </c>
      <c r="E1884" s="242" t="s">
        <v>1</v>
      </c>
      <c r="F1884" s="243" t="s">
        <v>1757</v>
      </c>
      <c r="G1884" s="241"/>
      <c r="H1884" s="244">
        <v>2.9470000000000001</v>
      </c>
      <c r="I1884" s="245"/>
      <c r="J1884" s="241"/>
      <c r="K1884" s="241"/>
      <c r="L1884" s="246"/>
      <c r="M1884" s="247"/>
      <c r="N1884" s="248"/>
      <c r="O1884" s="248"/>
      <c r="P1884" s="248"/>
      <c r="Q1884" s="248"/>
      <c r="R1884" s="248"/>
      <c r="S1884" s="248"/>
      <c r="T1884" s="249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50" t="s">
        <v>145</v>
      </c>
      <c r="AU1884" s="250" t="s">
        <v>143</v>
      </c>
      <c r="AV1884" s="14" t="s">
        <v>143</v>
      </c>
      <c r="AW1884" s="14" t="s">
        <v>30</v>
      </c>
      <c r="AX1884" s="14" t="s">
        <v>73</v>
      </c>
      <c r="AY1884" s="250" t="s">
        <v>135</v>
      </c>
    </row>
    <row r="1885" s="13" customFormat="1">
      <c r="A1885" s="13"/>
      <c r="B1885" s="229"/>
      <c r="C1885" s="230"/>
      <c r="D1885" s="231" t="s">
        <v>145</v>
      </c>
      <c r="E1885" s="232" t="s">
        <v>1</v>
      </c>
      <c r="F1885" s="233" t="s">
        <v>1758</v>
      </c>
      <c r="G1885" s="230"/>
      <c r="H1885" s="232" t="s">
        <v>1</v>
      </c>
      <c r="I1885" s="234"/>
      <c r="J1885" s="230"/>
      <c r="K1885" s="230"/>
      <c r="L1885" s="235"/>
      <c r="M1885" s="236"/>
      <c r="N1885" s="237"/>
      <c r="O1885" s="237"/>
      <c r="P1885" s="237"/>
      <c r="Q1885" s="237"/>
      <c r="R1885" s="237"/>
      <c r="S1885" s="237"/>
      <c r="T1885" s="238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39" t="s">
        <v>145</v>
      </c>
      <c r="AU1885" s="239" t="s">
        <v>143</v>
      </c>
      <c r="AV1885" s="13" t="s">
        <v>81</v>
      </c>
      <c r="AW1885" s="13" t="s">
        <v>30</v>
      </c>
      <c r="AX1885" s="13" t="s">
        <v>73</v>
      </c>
      <c r="AY1885" s="239" t="s">
        <v>135</v>
      </c>
    </row>
    <row r="1886" s="14" customFormat="1">
      <c r="A1886" s="14"/>
      <c r="B1886" s="240"/>
      <c r="C1886" s="241"/>
      <c r="D1886" s="231" t="s">
        <v>145</v>
      </c>
      <c r="E1886" s="242" t="s">
        <v>1</v>
      </c>
      <c r="F1886" s="243" t="s">
        <v>1757</v>
      </c>
      <c r="G1886" s="241"/>
      <c r="H1886" s="244">
        <v>2.9470000000000001</v>
      </c>
      <c r="I1886" s="245"/>
      <c r="J1886" s="241"/>
      <c r="K1886" s="241"/>
      <c r="L1886" s="246"/>
      <c r="M1886" s="247"/>
      <c r="N1886" s="248"/>
      <c r="O1886" s="248"/>
      <c r="P1886" s="248"/>
      <c r="Q1886" s="248"/>
      <c r="R1886" s="248"/>
      <c r="S1886" s="248"/>
      <c r="T1886" s="249"/>
      <c r="U1886" s="14"/>
      <c r="V1886" s="14"/>
      <c r="W1886" s="14"/>
      <c r="X1886" s="14"/>
      <c r="Y1886" s="14"/>
      <c r="Z1886" s="14"/>
      <c r="AA1886" s="14"/>
      <c r="AB1886" s="14"/>
      <c r="AC1886" s="14"/>
      <c r="AD1886" s="14"/>
      <c r="AE1886" s="14"/>
      <c r="AT1886" s="250" t="s">
        <v>145</v>
      </c>
      <c r="AU1886" s="250" t="s">
        <v>143</v>
      </c>
      <c r="AV1886" s="14" t="s">
        <v>143</v>
      </c>
      <c r="AW1886" s="14" t="s">
        <v>30</v>
      </c>
      <c r="AX1886" s="14" t="s">
        <v>73</v>
      </c>
      <c r="AY1886" s="250" t="s">
        <v>135</v>
      </c>
    </row>
    <row r="1887" s="13" customFormat="1">
      <c r="A1887" s="13"/>
      <c r="B1887" s="229"/>
      <c r="C1887" s="230"/>
      <c r="D1887" s="231" t="s">
        <v>145</v>
      </c>
      <c r="E1887" s="232" t="s">
        <v>1</v>
      </c>
      <c r="F1887" s="233" t="s">
        <v>1759</v>
      </c>
      <c r="G1887" s="230"/>
      <c r="H1887" s="232" t="s">
        <v>1</v>
      </c>
      <c r="I1887" s="234"/>
      <c r="J1887" s="230"/>
      <c r="K1887" s="230"/>
      <c r="L1887" s="235"/>
      <c r="M1887" s="236"/>
      <c r="N1887" s="237"/>
      <c r="O1887" s="237"/>
      <c r="P1887" s="237"/>
      <c r="Q1887" s="237"/>
      <c r="R1887" s="237"/>
      <c r="S1887" s="237"/>
      <c r="T1887" s="238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39" t="s">
        <v>145</v>
      </c>
      <c r="AU1887" s="239" t="s">
        <v>143</v>
      </c>
      <c r="AV1887" s="13" t="s">
        <v>81</v>
      </c>
      <c r="AW1887" s="13" t="s">
        <v>30</v>
      </c>
      <c r="AX1887" s="13" t="s">
        <v>73</v>
      </c>
      <c r="AY1887" s="239" t="s">
        <v>135</v>
      </c>
    </row>
    <row r="1888" s="14" customFormat="1">
      <c r="A1888" s="14"/>
      <c r="B1888" s="240"/>
      <c r="C1888" s="241"/>
      <c r="D1888" s="231" t="s">
        <v>145</v>
      </c>
      <c r="E1888" s="242" t="s">
        <v>1</v>
      </c>
      <c r="F1888" s="243" t="s">
        <v>1760</v>
      </c>
      <c r="G1888" s="241"/>
      <c r="H1888" s="244">
        <v>2.835</v>
      </c>
      <c r="I1888" s="245"/>
      <c r="J1888" s="241"/>
      <c r="K1888" s="241"/>
      <c r="L1888" s="246"/>
      <c r="M1888" s="247"/>
      <c r="N1888" s="248"/>
      <c r="O1888" s="248"/>
      <c r="P1888" s="248"/>
      <c r="Q1888" s="248"/>
      <c r="R1888" s="248"/>
      <c r="S1888" s="248"/>
      <c r="T1888" s="249"/>
      <c r="U1888" s="14"/>
      <c r="V1888" s="14"/>
      <c r="W1888" s="14"/>
      <c r="X1888" s="14"/>
      <c r="Y1888" s="14"/>
      <c r="Z1888" s="14"/>
      <c r="AA1888" s="14"/>
      <c r="AB1888" s="14"/>
      <c r="AC1888" s="14"/>
      <c r="AD1888" s="14"/>
      <c r="AE1888" s="14"/>
      <c r="AT1888" s="250" t="s">
        <v>145</v>
      </c>
      <c r="AU1888" s="250" t="s">
        <v>143</v>
      </c>
      <c r="AV1888" s="14" t="s">
        <v>143</v>
      </c>
      <c r="AW1888" s="14" t="s">
        <v>30</v>
      </c>
      <c r="AX1888" s="14" t="s">
        <v>73</v>
      </c>
      <c r="AY1888" s="250" t="s">
        <v>135</v>
      </c>
    </row>
    <row r="1889" s="13" customFormat="1">
      <c r="A1889" s="13"/>
      <c r="B1889" s="229"/>
      <c r="C1889" s="230"/>
      <c r="D1889" s="231" t="s">
        <v>145</v>
      </c>
      <c r="E1889" s="232" t="s">
        <v>1</v>
      </c>
      <c r="F1889" s="233" t="s">
        <v>1761</v>
      </c>
      <c r="G1889" s="230"/>
      <c r="H1889" s="232" t="s">
        <v>1</v>
      </c>
      <c r="I1889" s="234"/>
      <c r="J1889" s="230"/>
      <c r="K1889" s="230"/>
      <c r="L1889" s="235"/>
      <c r="M1889" s="236"/>
      <c r="N1889" s="237"/>
      <c r="O1889" s="237"/>
      <c r="P1889" s="237"/>
      <c r="Q1889" s="237"/>
      <c r="R1889" s="237"/>
      <c r="S1889" s="237"/>
      <c r="T1889" s="238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39" t="s">
        <v>145</v>
      </c>
      <c r="AU1889" s="239" t="s">
        <v>143</v>
      </c>
      <c r="AV1889" s="13" t="s">
        <v>81</v>
      </c>
      <c r="AW1889" s="13" t="s">
        <v>30</v>
      </c>
      <c r="AX1889" s="13" t="s">
        <v>73</v>
      </c>
      <c r="AY1889" s="239" t="s">
        <v>135</v>
      </c>
    </row>
    <row r="1890" s="14" customFormat="1">
      <c r="A1890" s="14"/>
      <c r="B1890" s="240"/>
      <c r="C1890" s="241"/>
      <c r="D1890" s="231" t="s">
        <v>145</v>
      </c>
      <c r="E1890" s="242" t="s">
        <v>1</v>
      </c>
      <c r="F1890" s="243" t="s">
        <v>1757</v>
      </c>
      <c r="G1890" s="241"/>
      <c r="H1890" s="244">
        <v>2.9470000000000001</v>
      </c>
      <c r="I1890" s="245"/>
      <c r="J1890" s="241"/>
      <c r="K1890" s="241"/>
      <c r="L1890" s="246"/>
      <c r="M1890" s="247"/>
      <c r="N1890" s="248"/>
      <c r="O1890" s="248"/>
      <c r="P1890" s="248"/>
      <c r="Q1890" s="248"/>
      <c r="R1890" s="248"/>
      <c r="S1890" s="248"/>
      <c r="T1890" s="249"/>
      <c r="U1890" s="14"/>
      <c r="V1890" s="14"/>
      <c r="W1890" s="14"/>
      <c r="X1890" s="14"/>
      <c r="Y1890" s="14"/>
      <c r="Z1890" s="14"/>
      <c r="AA1890" s="14"/>
      <c r="AB1890" s="14"/>
      <c r="AC1890" s="14"/>
      <c r="AD1890" s="14"/>
      <c r="AE1890" s="14"/>
      <c r="AT1890" s="250" t="s">
        <v>145</v>
      </c>
      <c r="AU1890" s="250" t="s">
        <v>143</v>
      </c>
      <c r="AV1890" s="14" t="s">
        <v>143</v>
      </c>
      <c r="AW1890" s="14" t="s">
        <v>30</v>
      </c>
      <c r="AX1890" s="14" t="s">
        <v>73</v>
      </c>
      <c r="AY1890" s="250" t="s">
        <v>135</v>
      </c>
    </row>
    <row r="1891" s="13" customFormat="1">
      <c r="A1891" s="13"/>
      <c r="B1891" s="229"/>
      <c r="C1891" s="230"/>
      <c r="D1891" s="231" t="s">
        <v>145</v>
      </c>
      <c r="E1891" s="232" t="s">
        <v>1</v>
      </c>
      <c r="F1891" s="233" t="s">
        <v>1762</v>
      </c>
      <c r="G1891" s="230"/>
      <c r="H1891" s="232" t="s">
        <v>1</v>
      </c>
      <c r="I1891" s="234"/>
      <c r="J1891" s="230"/>
      <c r="K1891" s="230"/>
      <c r="L1891" s="235"/>
      <c r="M1891" s="236"/>
      <c r="N1891" s="237"/>
      <c r="O1891" s="237"/>
      <c r="P1891" s="237"/>
      <c r="Q1891" s="237"/>
      <c r="R1891" s="237"/>
      <c r="S1891" s="237"/>
      <c r="T1891" s="238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39" t="s">
        <v>145</v>
      </c>
      <c r="AU1891" s="239" t="s">
        <v>143</v>
      </c>
      <c r="AV1891" s="13" t="s">
        <v>81</v>
      </c>
      <c r="AW1891" s="13" t="s">
        <v>30</v>
      </c>
      <c r="AX1891" s="13" t="s">
        <v>73</v>
      </c>
      <c r="AY1891" s="239" t="s">
        <v>135</v>
      </c>
    </row>
    <row r="1892" s="14" customFormat="1">
      <c r="A1892" s="14"/>
      <c r="B1892" s="240"/>
      <c r="C1892" s="241"/>
      <c r="D1892" s="231" t="s">
        <v>145</v>
      </c>
      <c r="E1892" s="242" t="s">
        <v>1</v>
      </c>
      <c r="F1892" s="243" t="s">
        <v>1763</v>
      </c>
      <c r="G1892" s="241"/>
      <c r="H1892" s="244">
        <v>2.5259999999999998</v>
      </c>
      <c r="I1892" s="245"/>
      <c r="J1892" s="241"/>
      <c r="K1892" s="241"/>
      <c r="L1892" s="246"/>
      <c r="M1892" s="247"/>
      <c r="N1892" s="248"/>
      <c r="O1892" s="248"/>
      <c r="P1892" s="248"/>
      <c r="Q1892" s="248"/>
      <c r="R1892" s="248"/>
      <c r="S1892" s="248"/>
      <c r="T1892" s="249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50" t="s">
        <v>145</v>
      </c>
      <c r="AU1892" s="250" t="s">
        <v>143</v>
      </c>
      <c r="AV1892" s="14" t="s">
        <v>143</v>
      </c>
      <c r="AW1892" s="14" t="s">
        <v>30</v>
      </c>
      <c r="AX1892" s="14" t="s">
        <v>73</v>
      </c>
      <c r="AY1892" s="250" t="s">
        <v>135</v>
      </c>
    </row>
    <row r="1893" s="13" customFormat="1">
      <c r="A1893" s="13"/>
      <c r="B1893" s="229"/>
      <c r="C1893" s="230"/>
      <c r="D1893" s="231" t="s">
        <v>145</v>
      </c>
      <c r="E1893" s="232" t="s">
        <v>1</v>
      </c>
      <c r="F1893" s="233" t="s">
        <v>1764</v>
      </c>
      <c r="G1893" s="230"/>
      <c r="H1893" s="232" t="s">
        <v>1</v>
      </c>
      <c r="I1893" s="234"/>
      <c r="J1893" s="230"/>
      <c r="K1893" s="230"/>
      <c r="L1893" s="235"/>
      <c r="M1893" s="236"/>
      <c r="N1893" s="237"/>
      <c r="O1893" s="237"/>
      <c r="P1893" s="237"/>
      <c r="Q1893" s="237"/>
      <c r="R1893" s="237"/>
      <c r="S1893" s="237"/>
      <c r="T1893" s="238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39" t="s">
        <v>145</v>
      </c>
      <c r="AU1893" s="239" t="s">
        <v>143</v>
      </c>
      <c r="AV1893" s="13" t="s">
        <v>81</v>
      </c>
      <c r="AW1893" s="13" t="s">
        <v>30</v>
      </c>
      <c r="AX1893" s="13" t="s">
        <v>73</v>
      </c>
      <c r="AY1893" s="239" t="s">
        <v>135</v>
      </c>
    </row>
    <row r="1894" s="14" customFormat="1">
      <c r="A1894" s="14"/>
      <c r="B1894" s="240"/>
      <c r="C1894" s="241"/>
      <c r="D1894" s="231" t="s">
        <v>145</v>
      </c>
      <c r="E1894" s="242" t="s">
        <v>1</v>
      </c>
      <c r="F1894" s="243" t="s">
        <v>1765</v>
      </c>
      <c r="G1894" s="241"/>
      <c r="H1894" s="244">
        <v>7.1529999999999996</v>
      </c>
      <c r="I1894" s="245"/>
      <c r="J1894" s="241"/>
      <c r="K1894" s="241"/>
      <c r="L1894" s="246"/>
      <c r="M1894" s="247"/>
      <c r="N1894" s="248"/>
      <c r="O1894" s="248"/>
      <c r="P1894" s="248"/>
      <c r="Q1894" s="248"/>
      <c r="R1894" s="248"/>
      <c r="S1894" s="248"/>
      <c r="T1894" s="249"/>
      <c r="U1894" s="14"/>
      <c r="V1894" s="14"/>
      <c r="W1894" s="14"/>
      <c r="X1894" s="14"/>
      <c r="Y1894" s="14"/>
      <c r="Z1894" s="14"/>
      <c r="AA1894" s="14"/>
      <c r="AB1894" s="14"/>
      <c r="AC1894" s="14"/>
      <c r="AD1894" s="14"/>
      <c r="AE1894" s="14"/>
      <c r="AT1894" s="250" t="s">
        <v>145</v>
      </c>
      <c r="AU1894" s="250" t="s">
        <v>143</v>
      </c>
      <c r="AV1894" s="14" t="s">
        <v>143</v>
      </c>
      <c r="AW1894" s="14" t="s">
        <v>30</v>
      </c>
      <c r="AX1894" s="14" t="s">
        <v>73</v>
      </c>
      <c r="AY1894" s="250" t="s">
        <v>135</v>
      </c>
    </row>
    <row r="1895" s="13" customFormat="1">
      <c r="A1895" s="13"/>
      <c r="B1895" s="229"/>
      <c r="C1895" s="230"/>
      <c r="D1895" s="231" t="s">
        <v>145</v>
      </c>
      <c r="E1895" s="232" t="s">
        <v>1</v>
      </c>
      <c r="F1895" s="233" t="s">
        <v>1766</v>
      </c>
      <c r="G1895" s="230"/>
      <c r="H1895" s="232" t="s">
        <v>1</v>
      </c>
      <c r="I1895" s="234"/>
      <c r="J1895" s="230"/>
      <c r="K1895" s="230"/>
      <c r="L1895" s="235"/>
      <c r="M1895" s="236"/>
      <c r="N1895" s="237"/>
      <c r="O1895" s="237"/>
      <c r="P1895" s="237"/>
      <c r="Q1895" s="237"/>
      <c r="R1895" s="237"/>
      <c r="S1895" s="237"/>
      <c r="T1895" s="23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9" t="s">
        <v>145</v>
      </c>
      <c r="AU1895" s="239" t="s">
        <v>143</v>
      </c>
      <c r="AV1895" s="13" t="s">
        <v>81</v>
      </c>
      <c r="AW1895" s="13" t="s">
        <v>30</v>
      </c>
      <c r="AX1895" s="13" t="s">
        <v>73</v>
      </c>
      <c r="AY1895" s="239" t="s">
        <v>135</v>
      </c>
    </row>
    <row r="1896" s="14" customFormat="1">
      <c r="A1896" s="14"/>
      <c r="B1896" s="240"/>
      <c r="C1896" s="241"/>
      <c r="D1896" s="231" t="s">
        <v>145</v>
      </c>
      <c r="E1896" s="242" t="s">
        <v>1</v>
      </c>
      <c r="F1896" s="243" t="s">
        <v>1767</v>
      </c>
      <c r="G1896" s="241"/>
      <c r="H1896" s="244">
        <v>3.827</v>
      </c>
      <c r="I1896" s="245"/>
      <c r="J1896" s="241"/>
      <c r="K1896" s="241"/>
      <c r="L1896" s="246"/>
      <c r="M1896" s="247"/>
      <c r="N1896" s="248"/>
      <c r="O1896" s="248"/>
      <c r="P1896" s="248"/>
      <c r="Q1896" s="248"/>
      <c r="R1896" s="248"/>
      <c r="S1896" s="248"/>
      <c r="T1896" s="249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50" t="s">
        <v>145</v>
      </c>
      <c r="AU1896" s="250" t="s">
        <v>143</v>
      </c>
      <c r="AV1896" s="14" t="s">
        <v>143</v>
      </c>
      <c r="AW1896" s="14" t="s">
        <v>30</v>
      </c>
      <c r="AX1896" s="14" t="s">
        <v>73</v>
      </c>
      <c r="AY1896" s="250" t="s">
        <v>135</v>
      </c>
    </row>
    <row r="1897" s="13" customFormat="1">
      <c r="A1897" s="13"/>
      <c r="B1897" s="229"/>
      <c r="C1897" s="230"/>
      <c r="D1897" s="231" t="s">
        <v>145</v>
      </c>
      <c r="E1897" s="232" t="s">
        <v>1</v>
      </c>
      <c r="F1897" s="233" t="s">
        <v>1768</v>
      </c>
      <c r="G1897" s="230"/>
      <c r="H1897" s="232" t="s">
        <v>1</v>
      </c>
      <c r="I1897" s="234"/>
      <c r="J1897" s="230"/>
      <c r="K1897" s="230"/>
      <c r="L1897" s="235"/>
      <c r="M1897" s="236"/>
      <c r="N1897" s="237"/>
      <c r="O1897" s="237"/>
      <c r="P1897" s="237"/>
      <c r="Q1897" s="237"/>
      <c r="R1897" s="237"/>
      <c r="S1897" s="237"/>
      <c r="T1897" s="238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39" t="s">
        <v>145</v>
      </c>
      <c r="AU1897" s="239" t="s">
        <v>143</v>
      </c>
      <c r="AV1897" s="13" t="s">
        <v>81</v>
      </c>
      <c r="AW1897" s="13" t="s">
        <v>30</v>
      </c>
      <c r="AX1897" s="13" t="s">
        <v>73</v>
      </c>
      <c r="AY1897" s="239" t="s">
        <v>135</v>
      </c>
    </row>
    <row r="1898" s="14" customFormat="1">
      <c r="A1898" s="14"/>
      <c r="B1898" s="240"/>
      <c r="C1898" s="241"/>
      <c r="D1898" s="231" t="s">
        <v>145</v>
      </c>
      <c r="E1898" s="242" t="s">
        <v>1</v>
      </c>
      <c r="F1898" s="243" t="s">
        <v>1757</v>
      </c>
      <c r="G1898" s="241"/>
      <c r="H1898" s="244">
        <v>2.9470000000000001</v>
      </c>
      <c r="I1898" s="245"/>
      <c r="J1898" s="241"/>
      <c r="K1898" s="241"/>
      <c r="L1898" s="246"/>
      <c r="M1898" s="247"/>
      <c r="N1898" s="248"/>
      <c r="O1898" s="248"/>
      <c r="P1898" s="248"/>
      <c r="Q1898" s="248"/>
      <c r="R1898" s="248"/>
      <c r="S1898" s="248"/>
      <c r="T1898" s="249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50" t="s">
        <v>145</v>
      </c>
      <c r="AU1898" s="250" t="s">
        <v>143</v>
      </c>
      <c r="AV1898" s="14" t="s">
        <v>143</v>
      </c>
      <c r="AW1898" s="14" t="s">
        <v>30</v>
      </c>
      <c r="AX1898" s="14" t="s">
        <v>73</v>
      </c>
      <c r="AY1898" s="250" t="s">
        <v>135</v>
      </c>
    </row>
    <row r="1899" s="13" customFormat="1">
      <c r="A1899" s="13"/>
      <c r="B1899" s="229"/>
      <c r="C1899" s="230"/>
      <c r="D1899" s="231" t="s">
        <v>145</v>
      </c>
      <c r="E1899" s="232" t="s">
        <v>1</v>
      </c>
      <c r="F1899" s="233" t="s">
        <v>1769</v>
      </c>
      <c r="G1899" s="230"/>
      <c r="H1899" s="232" t="s">
        <v>1</v>
      </c>
      <c r="I1899" s="234"/>
      <c r="J1899" s="230"/>
      <c r="K1899" s="230"/>
      <c r="L1899" s="235"/>
      <c r="M1899" s="236"/>
      <c r="N1899" s="237"/>
      <c r="O1899" s="237"/>
      <c r="P1899" s="237"/>
      <c r="Q1899" s="237"/>
      <c r="R1899" s="237"/>
      <c r="S1899" s="237"/>
      <c r="T1899" s="23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39" t="s">
        <v>145</v>
      </c>
      <c r="AU1899" s="239" t="s">
        <v>143</v>
      </c>
      <c r="AV1899" s="13" t="s">
        <v>81</v>
      </c>
      <c r="AW1899" s="13" t="s">
        <v>30</v>
      </c>
      <c r="AX1899" s="13" t="s">
        <v>73</v>
      </c>
      <c r="AY1899" s="239" t="s">
        <v>135</v>
      </c>
    </row>
    <row r="1900" s="13" customFormat="1">
      <c r="A1900" s="13"/>
      <c r="B1900" s="229"/>
      <c r="C1900" s="230"/>
      <c r="D1900" s="231" t="s">
        <v>145</v>
      </c>
      <c r="E1900" s="232" t="s">
        <v>1</v>
      </c>
      <c r="F1900" s="233" t="s">
        <v>1770</v>
      </c>
      <c r="G1900" s="230"/>
      <c r="H1900" s="232" t="s">
        <v>1</v>
      </c>
      <c r="I1900" s="234"/>
      <c r="J1900" s="230"/>
      <c r="K1900" s="230"/>
      <c r="L1900" s="235"/>
      <c r="M1900" s="236"/>
      <c r="N1900" s="237"/>
      <c r="O1900" s="237"/>
      <c r="P1900" s="237"/>
      <c r="Q1900" s="237"/>
      <c r="R1900" s="237"/>
      <c r="S1900" s="237"/>
      <c r="T1900" s="238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39" t="s">
        <v>145</v>
      </c>
      <c r="AU1900" s="239" t="s">
        <v>143</v>
      </c>
      <c r="AV1900" s="13" t="s">
        <v>81</v>
      </c>
      <c r="AW1900" s="13" t="s">
        <v>30</v>
      </c>
      <c r="AX1900" s="13" t="s">
        <v>73</v>
      </c>
      <c r="AY1900" s="239" t="s">
        <v>135</v>
      </c>
    </row>
    <row r="1901" s="14" customFormat="1">
      <c r="A1901" s="14"/>
      <c r="B1901" s="240"/>
      <c r="C1901" s="241"/>
      <c r="D1901" s="231" t="s">
        <v>145</v>
      </c>
      <c r="E1901" s="242" t="s">
        <v>1</v>
      </c>
      <c r="F1901" s="243" t="s">
        <v>1771</v>
      </c>
      <c r="G1901" s="241"/>
      <c r="H1901" s="244">
        <v>6.8150000000000004</v>
      </c>
      <c r="I1901" s="245"/>
      <c r="J1901" s="241"/>
      <c r="K1901" s="241"/>
      <c r="L1901" s="246"/>
      <c r="M1901" s="247"/>
      <c r="N1901" s="248"/>
      <c r="O1901" s="248"/>
      <c r="P1901" s="248"/>
      <c r="Q1901" s="248"/>
      <c r="R1901" s="248"/>
      <c r="S1901" s="248"/>
      <c r="T1901" s="249"/>
      <c r="U1901" s="14"/>
      <c r="V1901" s="14"/>
      <c r="W1901" s="14"/>
      <c r="X1901" s="14"/>
      <c r="Y1901" s="14"/>
      <c r="Z1901" s="14"/>
      <c r="AA1901" s="14"/>
      <c r="AB1901" s="14"/>
      <c r="AC1901" s="14"/>
      <c r="AD1901" s="14"/>
      <c r="AE1901" s="14"/>
      <c r="AT1901" s="250" t="s">
        <v>145</v>
      </c>
      <c r="AU1901" s="250" t="s">
        <v>143</v>
      </c>
      <c r="AV1901" s="14" t="s">
        <v>143</v>
      </c>
      <c r="AW1901" s="14" t="s">
        <v>30</v>
      </c>
      <c r="AX1901" s="14" t="s">
        <v>73</v>
      </c>
      <c r="AY1901" s="250" t="s">
        <v>135</v>
      </c>
    </row>
    <row r="1902" s="13" customFormat="1">
      <c r="A1902" s="13"/>
      <c r="B1902" s="229"/>
      <c r="C1902" s="230"/>
      <c r="D1902" s="231" t="s">
        <v>145</v>
      </c>
      <c r="E1902" s="232" t="s">
        <v>1</v>
      </c>
      <c r="F1902" s="233" t="s">
        <v>1772</v>
      </c>
      <c r="G1902" s="230"/>
      <c r="H1902" s="232" t="s">
        <v>1</v>
      </c>
      <c r="I1902" s="234"/>
      <c r="J1902" s="230"/>
      <c r="K1902" s="230"/>
      <c r="L1902" s="235"/>
      <c r="M1902" s="236"/>
      <c r="N1902" s="237"/>
      <c r="O1902" s="237"/>
      <c r="P1902" s="237"/>
      <c r="Q1902" s="237"/>
      <c r="R1902" s="237"/>
      <c r="S1902" s="237"/>
      <c r="T1902" s="238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39" t="s">
        <v>145</v>
      </c>
      <c r="AU1902" s="239" t="s">
        <v>143</v>
      </c>
      <c r="AV1902" s="13" t="s">
        <v>81</v>
      </c>
      <c r="AW1902" s="13" t="s">
        <v>30</v>
      </c>
      <c r="AX1902" s="13" t="s">
        <v>73</v>
      </c>
      <c r="AY1902" s="239" t="s">
        <v>135</v>
      </c>
    </row>
    <row r="1903" s="14" customFormat="1">
      <c r="A1903" s="14"/>
      <c r="B1903" s="240"/>
      <c r="C1903" s="241"/>
      <c r="D1903" s="231" t="s">
        <v>145</v>
      </c>
      <c r="E1903" s="242" t="s">
        <v>1</v>
      </c>
      <c r="F1903" s="243" t="s">
        <v>1773</v>
      </c>
      <c r="G1903" s="241"/>
      <c r="H1903" s="244">
        <v>5.0339999999999998</v>
      </c>
      <c r="I1903" s="245"/>
      <c r="J1903" s="241"/>
      <c r="K1903" s="241"/>
      <c r="L1903" s="246"/>
      <c r="M1903" s="247"/>
      <c r="N1903" s="248"/>
      <c r="O1903" s="248"/>
      <c r="P1903" s="248"/>
      <c r="Q1903" s="248"/>
      <c r="R1903" s="248"/>
      <c r="S1903" s="248"/>
      <c r="T1903" s="249"/>
      <c r="U1903" s="14"/>
      <c r="V1903" s="14"/>
      <c r="W1903" s="14"/>
      <c r="X1903" s="14"/>
      <c r="Y1903" s="14"/>
      <c r="Z1903" s="14"/>
      <c r="AA1903" s="14"/>
      <c r="AB1903" s="14"/>
      <c r="AC1903" s="14"/>
      <c r="AD1903" s="14"/>
      <c r="AE1903" s="14"/>
      <c r="AT1903" s="250" t="s">
        <v>145</v>
      </c>
      <c r="AU1903" s="250" t="s">
        <v>143</v>
      </c>
      <c r="AV1903" s="14" t="s">
        <v>143</v>
      </c>
      <c r="AW1903" s="14" t="s">
        <v>30</v>
      </c>
      <c r="AX1903" s="14" t="s">
        <v>73</v>
      </c>
      <c r="AY1903" s="250" t="s">
        <v>135</v>
      </c>
    </row>
    <row r="1904" s="13" customFormat="1">
      <c r="A1904" s="13"/>
      <c r="B1904" s="229"/>
      <c r="C1904" s="230"/>
      <c r="D1904" s="231" t="s">
        <v>145</v>
      </c>
      <c r="E1904" s="232" t="s">
        <v>1</v>
      </c>
      <c r="F1904" s="233" t="s">
        <v>176</v>
      </c>
      <c r="G1904" s="230"/>
      <c r="H1904" s="232" t="s">
        <v>1</v>
      </c>
      <c r="I1904" s="234"/>
      <c r="J1904" s="230"/>
      <c r="K1904" s="230"/>
      <c r="L1904" s="235"/>
      <c r="M1904" s="236"/>
      <c r="N1904" s="237"/>
      <c r="O1904" s="237"/>
      <c r="P1904" s="237"/>
      <c r="Q1904" s="237"/>
      <c r="R1904" s="237"/>
      <c r="S1904" s="237"/>
      <c r="T1904" s="238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39" t="s">
        <v>145</v>
      </c>
      <c r="AU1904" s="239" t="s">
        <v>143</v>
      </c>
      <c r="AV1904" s="13" t="s">
        <v>81</v>
      </c>
      <c r="AW1904" s="13" t="s">
        <v>30</v>
      </c>
      <c r="AX1904" s="13" t="s">
        <v>73</v>
      </c>
      <c r="AY1904" s="239" t="s">
        <v>135</v>
      </c>
    </row>
    <row r="1905" s="14" customFormat="1">
      <c r="A1905" s="14"/>
      <c r="B1905" s="240"/>
      <c r="C1905" s="241"/>
      <c r="D1905" s="231" t="s">
        <v>145</v>
      </c>
      <c r="E1905" s="242" t="s">
        <v>1</v>
      </c>
      <c r="F1905" s="243" t="s">
        <v>1774</v>
      </c>
      <c r="G1905" s="241"/>
      <c r="H1905" s="244">
        <v>7.5990000000000002</v>
      </c>
      <c r="I1905" s="245"/>
      <c r="J1905" s="241"/>
      <c r="K1905" s="241"/>
      <c r="L1905" s="246"/>
      <c r="M1905" s="247"/>
      <c r="N1905" s="248"/>
      <c r="O1905" s="248"/>
      <c r="P1905" s="248"/>
      <c r="Q1905" s="248"/>
      <c r="R1905" s="248"/>
      <c r="S1905" s="248"/>
      <c r="T1905" s="249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50" t="s">
        <v>145</v>
      </c>
      <c r="AU1905" s="250" t="s">
        <v>143</v>
      </c>
      <c r="AV1905" s="14" t="s">
        <v>143</v>
      </c>
      <c r="AW1905" s="14" t="s">
        <v>30</v>
      </c>
      <c r="AX1905" s="14" t="s">
        <v>73</v>
      </c>
      <c r="AY1905" s="250" t="s">
        <v>135</v>
      </c>
    </row>
    <row r="1906" s="13" customFormat="1">
      <c r="A1906" s="13"/>
      <c r="B1906" s="229"/>
      <c r="C1906" s="230"/>
      <c r="D1906" s="231" t="s">
        <v>145</v>
      </c>
      <c r="E1906" s="232" t="s">
        <v>1</v>
      </c>
      <c r="F1906" s="233" t="s">
        <v>1775</v>
      </c>
      <c r="G1906" s="230"/>
      <c r="H1906" s="232" t="s">
        <v>1</v>
      </c>
      <c r="I1906" s="234"/>
      <c r="J1906" s="230"/>
      <c r="K1906" s="230"/>
      <c r="L1906" s="235"/>
      <c r="M1906" s="236"/>
      <c r="N1906" s="237"/>
      <c r="O1906" s="237"/>
      <c r="P1906" s="237"/>
      <c r="Q1906" s="237"/>
      <c r="R1906" s="237"/>
      <c r="S1906" s="237"/>
      <c r="T1906" s="238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T1906" s="239" t="s">
        <v>145</v>
      </c>
      <c r="AU1906" s="239" t="s">
        <v>143</v>
      </c>
      <c r="AV1906" s="13" t="s">
        <v>81</v>
      </c>
      <c r="AW1906" s="13" t="s">
        <v>30</v>
      </c>
      <c r="AX1906" s="13" t="s">
        <v>73</v>
      </c>
      <c r="AY1906" s="239" t="s">
        <v>135</v>
      </c>
    </row>
    <row r="1907" s="13" customFormat="1">
      <c r="A1907" s="13"/>
      <c r="B1907" s="229"/>
      <c r="C1907" s="230"/>
      <c r="D1907" s="231" t="s">
        <v>145</v>
      </c>
      <c r="E1907" s="232" t="s">
        <v>1</v>
      </c>
      <c r="F1907" s="233" t="s">
        <v>180</v>
      </c>
      <c r="G1907" s="230"/>
      <c r="H1907" s="232" t="s">
        <v>1</v>
      </c>
      <c r="I1907" s="234"/>
      <c r="J1907" s="230"/>
      <c r="K1907" s="230"/>
      <c r="L1907" s="235"/>
      <c r="M1907" s="236"/>
      <c r="N1907" s="237"/>
      <c r="O1907" s="237"/>
      <c r="P1907" s="237"/>
      <c r="Q1907" s="237"/>
      <c r="R1907" s="237"/>
      <c r="S1907" s="237"/>
      <c r="T1907" s="238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T1907" s="239" t="s">
        <v>145</v>
      </c>
      <c r="AU1907" s="239" t="s">
        <v>143</v>
      </c>
      <c r="AV1907" s="13" t="s">
        <v>81</v>
      </c>
      <c r="AW1907" s="13" t="s">
        <v>30</v>
      </c>
      <c r="AX1907" s="13" t="s">
        <v>73</v>
      </c>
      <c r="AY1907" s="239" t="s">
        <v>135</v>
      </c>
    </row>
    <row r="1908" s="14" customFormat="1">
      <c r="A1908" s="14"/>
      <c r="B1908" s="240"/>
      <c r="C1908" s="241"/>
      <c r="D1908" s="231" t="s">
        <v>145</v>
      </c>
      <c r="E1908" s="242" t="s">
        <v>1</v>
      </c>
      <c r="F1908" s="243" t="s">
        <v>1776</v>
      </c>
      <c r="G1908" s="241"/>
      <c r="H1908" s="244">
        <v>18.597999999999999</v>
      </c>
      <c r="I1908" s="245"/>
      <c r="J1908" s="241"/>
      <c r="K1908" s="241"/>
      <c r="L1908" s="246"/>
      <c r="M1908" s="247"/>
      <c r="N1908" s="248"/>
      <c r="O1908" s="248"/>
      <c r="P1908" s="248"/>
      <c r="Q1908" s="248"/>
      <c r="R1908" s="248"/>
      <c r="S1908" s="248"/>
      <c r="T1908" s="249"/>
      <c r="U1908" s="14"/>
      <c r="V1908" s="14"/>
      <c r="W1908" s="14"/>
      <c r="X1908" s="14"/>
      <c r="Y1908" s="14"/>
      <c r="Z1908" s="14"/>
      <c r="AA1908" s="14"/>
      <c r="AB1908" s="14"/>
      <c r="AC1908" s="14"/>
      <c r="AD1908" s="14"/>
      <c r="AE1908" s="14"/>
      <c r="AT1908" s="250" t="s">
        <v>145</v>
      </c>
      <c r="AU1908" s="250" t="s">
        <v>143</v>
      </c>
      <c r="AV1908" s="14" t="s">
        <v>143</v>
      </c>
      <c r="AW1908" s="14" t="s">
        <v>30</v>
      </c>
      <c r="AX1908" s="14" t="s">
        <v>73</v>
      </c>
      <c r="AY1908" s="250" t="s">
        <v>135</v>
      </c>
    </row>
    <row r="1909" s="13" customFormat="1">
      <c r="A1909" s="13"/>
      <c r="B1909" s="229"/>
      <c r="C1909" s="230"/>
      <c r="D1909" s="231" t="s">
        <v>145</v>
      </c>
      <c r="E1909" s="232" t="s">
        <v>1</v>
      </c>
      <c r="F1909" s="233" t="s">
        <v>1777</v>
      </c>
      <c r="G1909" s="230"/>
      <c r="H1909" s="232" t="s">
        <v>1</v>
      </c>
      <c r="I1909" s="234"/>
      <c r="J1909" s="230"/>
      <c r="K1909" s="230"/>
      <c r="L1909" s="235"/>
      <c r="M1909" s="236"/>
      <c r="N1909" s="237"/>
      <c r="O1909" s="237"/>
      <c r="P1909" s="237"/>
      <c r="Q1909" s="237"/>
      <c r="R1909" s="237"/>
      <c r="S1909" s="237"/>
      <c r="T1909" s="238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T1909" s="239" t="s">
        <v>145</v>
      </c>
      <c r="AU1909" s="239" t="s">
        <v>143</v>
      </c>
      <c r="AV1909" s="13" t="s">
        <v>81</v>
      </c>
      <c r="AW1909" s="13" t="s">
        <v>30</v>
      </c>
      <c r="AX1909" s="13" t="s">
        <v>73</v>
      </c>
      <c r="AY1909" s="239" t="s">
        <v>135</v>
      </c>
    </row>
    <row r="1910" s="14" customFormat="1">
      <c r="A1910" s="14"/>
      <c r="B1910" s="240"/>
      <c r="C1910" s="241"/>
      <c r="D1910" s="231" t="s">
        <v>145</v>
      </c>
      <c r="E1910" s="242" t="s">
        <v>1</v>
      </c>
      <c r="F1910" s="243" t="s">
        <v>1778</v>
      </c>
      <c r="G1910" s="241"/>
      <c r="H1910" s="244">
        <v>15.709</v>
      </c>
      <c r="I1910" s="245"/>
      <c r="J1910" s="241"/>
      <c r="K1910" s="241"/>
      <c r="L1910" s="246"/>
      <c r="M1910" s="247"/>
      <c r="N1910" s="248"/>
      <c r="O1910" s="248"/>
      <c r="P1910" s="248"/>
      <c r="Q1910" s="248"/>
      <c r="R1910" s="248"/>
      <c r="S1910" s="248"/>
      <c r="T1910" s="249"/>
      <c r="U1910" s="14"/>
      <c r="V1910" s="14"/>
      <c r="W1910" s="14"/>
      <c r="X1910" s="14"/>
      <c r="Y1910" s="14"/>
      <c r="Z1910" s="14"/>
      <c r="AA1910" s="14"/>
      <c r="AB1910" s="14"/>
      <c r="AC1910" s="14"/>
      <c r="AD1910" s="14"/>
      <c r="AE1910" s="14"/>
      <c r="AT1910" s="250" t="s">
        <v>145</v>
      </c>
      <c r="AU1910" s="250" t="s">
        <v>143</v>
      </c>
      <c r="AV1910" s="14" t="s">
        <v>143</v>
      </c>
      <c r="AW1910" s="14" t="s">
        <v>30</v>
      </c>
      <c r="AX1910" s="14" t="s">
        <v>73</v>
      </c>
      <c r="AY1910" s="250" t="s">
        <v>135</v>
      </c>
    </row>
    <row r="1911" s="13" customFormat="1">
      <c r="A1911" s="13"/>
      <c r="B1911" s="229"/>
      <c r="C1911" s="230"/>
      <c r="D1911" s="231" t="s">
        <v>145</v>
      </c>
      <c r="E1911" s="232" t="s">
        <v>1</v>
      </c>
      <c r="F1911" s="233" t="s">
        <v>176</v>
      </c>
      <c r="G1911" s="230"/>
      <c r="H1911" s="232" t="s">
        <v>1</v>
      </c>
      <c r="I1911" s="234"/>
      <c r="J1911" s="230"/>
      <c r="K1911" s="230"/>
      <c r="L1911" s="235"/>
      <c r="M1911" s="236"/>
      <c r="N1911" s="237"/>
      <c r="O1911" s="237"/>
      <c r="P1911" s="237"/>
      <c r="Q1911" s="237"/>
      <c r="R1911" s="237"/>
      <c r="S1911" s="237"/>
      <c r="T1911" s="238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9" t="s">
        <v>145</v>
      </c>
      <c r="AU1911" s="239" t="s">
        <v>143</v>
      </c>
      <c r="AV1911" s="13" t="s">
        <v>81</v>
      </c>
      <c r="AW1911" s="13" t="s">
        <v>30</v>
      </c>
      <c r="AX1911" s="13" t="s">
        <v>73</v>
      </c>
      <c r="AY1911" s="239" t="s">
        <v>135</v>
      </c>
    </row>
    <row r="1912" s="14" customFormat="1">
      <c r="A1912" s="14"/>
      <c r="B1912" s="240"/>
      <c r="C1912" s="241"/>
      <c r="D1912" s="231" t="s">
        <v>145</v>
      </c>
      <c r="E1912" s="242" t="s">
        <v>1</v>
      </c>
      <c r="F1912" s="243" t="s">
        <v>1779</v>
      </c>
      <c r="G1912" s="241"/>
      <c r="H1912" s="244">
        <v>3.0470000000000002</v>
      </c>
      <c r="I1912" s="245"/>
      <c r="J1912" s="241"/>
      <c r="K1912" s="241"/>
      <c r="L1912" s="246"/>
      <c r="M1912" s="247"/>
      <c r="N1912" s="248"/>
      <c r="O1912" s="248"/>
      <c r="P1912" s="248"/>
      <c r="Q1912" s="248"/>
      <c r="R1912" s="248"/>
      <c r="S1912" s="248"/>
      <c r="T1912" s="249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50" t="s">
        <v>145</v>
      </c>
      <c r="AU1912" s="250" t="s">
        <v>143</v>
      </c>
      <c r="AV1912" s="14" t="s">
        <v>143</v>
      </c>
      <c r="AW1912" s="14" t="s">
        <v>30</v>
      </c>
      <c r="AX1912" s="14" t="s">
        <v>73</v>
      </c>
      <c r="AY1912" s="250" t="s">
        <v>135</v>
      </c>
    </row>
    <row r="1913" s="15" customFormat="1">
      <c r="A1913" s="15"/>
      <c r="B1913" s="251"/>
      <c r="C1913" s="252"/>
      <c r="D1913" s="231" t="s">
        <v>145</v>
      </c>
      <c r="E1913" s="253" t="s">
        <v>1</v>
      </c>
      <c r="F1913" s="254" t="s">
        <v>153</v>
      </c>
      <c r="G1913" s="252"/>
      <c r="H1913" s="255">
        <v>101.491</v>
      </c>
      <c r="I1913" s="256"/>
      <c r="J1913" s="252"/>
      <c r="K1913" s="252"/>
      <c r="L1913" s="257"/>
      <c r="M1913" s="258"/>
      <c r="N1913" s="259"/>
      <c r="O1913" s="259"/>
      <c r="P1913" s="259"/>
      <c r="Q1913" s="259"/>
      <c r="R1913" s="259"/>
      <c r="S1913" s="259"/>
      <c r="T1913" s="260"/>
      <c r="U1913" s="15"/>
      <c r="V1913" s="15"/>
      <c r="W1913" s="15"/>
      <c r="X1913" s="15"/>
      <c r="Y1913" s="15"/>
      <c r="Z1913" s="15"/>
      <c r="AA1913" s="15"/>
      <c r="AB1913" s="15"/>
      <c r="AC1913" s="15"/>
      <c r="AD1913" s="15"/>
      <c r="AE1913" s="15"/>
      <c r="AT1913" s="261" t="s">
        <v>145</v>
      </c>
      <c r="AU1913" s="261" t="s">
        <v>143</v>
      </c>
      <c r="AV1913" s="15" t="s">
        <v>142</v>
      </c>
      <c r="AW1913" s="15" t="s">
        <v>30</v>
      </c>
      <c r="AX1913" s="15" t="s">
        <v>81</v>
      </c>
      <c r="AY1913" s="261" t="s">
        <v>135</v>
      </c>
    </row>
    <row r="1914" s="2" customFormat="1" ht="24.15" customHeight="1">
      <c r="A1914" s="38"/>
      <c r="B1914" s="39"/>
      <c r="C1914" s="215" t="s">
        <v>1800</v>
      </c>
      <c r="D1914" s="215" t="s">
        <v>138</v>
      </c>
      <c r="E1914" s="216" t="s">
        <v>1801</v>
      </c>
      <c r="F1914" s="217" t="s">
        <v>1802</v>
      </c>
      <c r="G1914" s="218" t="s">
        <v>330</v>
      </c>
      <c r="H1914" s="219">
        <v>10</v>
      </c>
      <c r="I1914" s="220"/>
      <c r="J1914" s="221">
        <f>ROUND(I1914*H1914,2)</f>
        <v>0</v>
      </c>
      <c r="K1914" s="222"/>
      <c r="L1914" s="44"/>
      <c r="M1914" s="223" t="s">
        <v>1</v>
      </c>
      <c r="N1914" s="224" t="s">
        <v>39</v>
      </c>
      <c r="O1914" s="91"/>
      <c r="P1914" s="225">
        <f>O1914*H1914</f>
        <v>0</v>
      </c>
      <c r="Q1914" s="225">
        <v>3.0000000000000001E-05</v>
      </c>
      <c r="R1914" s="225">
        <f>Q1914*H1914</f>
        <v>0.00030000000000000003</v>
      </c>
      <c r="S1914" s="225">
        <v>0</v>
      </c>
      <c r="T1914" s="226">
        <f>S1914*H1914</f>
        <v>0</v>
      </c>
      <c r="U1914" s="38"/>
      <c r="V1914" s="38"/>
      <c r="W1914" s="38"/>
      <c r="X1914" s="38"/>
      <c r="Y1914" s="38"/>
      <c r="Z1914" s="38"/>
      <c r="AA1914" s="38"/>
      <c r="AB1914" s="38"/>
      <c r="AC1914" s="38"/>
      <c r="AD1914" s="38"/>
      <c r="AE1914" s="38"/>
      <c r="AR1914" s="227" t="s">
        <v>263</v>
      </c>
      <c r="AT1914" s="227" t="s">
        <v>138</v>
      </c>
      <c r="AU1914" s="227" t="s">
        <v>143</v>
      </c>
      <c r="AY1914" s="17" t="s">
        <v>135</v>
      </c>
      <c r="BE1914" s="228">
        <f>IF(N1914="základní",J1914,0)</f>
        <v>0</v>
      </c>
      <c r="BF1914" s="228">
        <f>IF(N1914="snížená",J1914,0)</f>
        <v>0</v>
      </c>
      <c r="BG1914" s="228">
        <f>IF(N1914="zákl. přenesená",J1914,0)</f>
        <v>0</v>
      </c>
      <c r="BH1914" s="228">
        <f>IF(N1914="sníž. přenesená",J1914,0)</f>
        <v>0</v>
      </c>
      <c r="BI1914" s="228">
        <f>IF(N1914="nulová",J1914,0)</f>
        <v>0</v>
      </c>
      <c r="BJ1914" s="17" t="s">
        <v>143</v>
      </c>
      <c r="BK1914" s="228">
        <f>ROUND(I1914*H1914,2)</f>
        <v>0</v>
      </c>
      <c r="BL1914" s="17" t="s">
        <v>263</v>
      </c>
      <c r="BM1914" s="227" t="s">
        <v>1803</v>
      </c>
    </row>
    <row r="1915" s="2" customFormat="1" ht="16.5" customHeight="1">
      <c r="A1915" s="38"/>
      <c r="B1915" s="39"/>
      <c r="C1915" s="215" t="s">
        <v>1804</v>
      </c>
      <c r="D1915" s="215" t="s">
        <v>138</v>
      </c>
      <c r="E1915" s="216" t="s">
        <v>1805</v>
      </c>
      <c r="F1915" s="217" t="s">
        <v>1806</v>
      </c>
      <c r="G1915" s="218" t="s">
        <v>141</v>
      </c>
      <c r="H1915" s="219">
        <v>11.173</v>
      </c>
      <c r="I1915" s="220"/>
      <c r="J1915" s="221">
        <f>ROUND(I1915*H1915,2)</f>
        <v>0</v>
      </c>
      <c r="K1915" s="222"/>
      <c r="L1915" s="44"/>
      <c r="M1915" s="223" t="s">
        <v>1</v>
      </c>
      <c r="N1915" s="224" t="s">
        <v>39</v>
      </c>
      <c r="O1915" s="91"/>
      <c r="P1915" s="225">
        <f>O1915*H1915</f>
        <v>0</v>
      </c>
      <c r="Q1915" s="225">
        <v>0</v>
      </c>
      <c r="R1915" s="225">
        <f>Q1915*H1915</f>
        <v>0</v>
      </c>
      <c r="S1915" s="225">
        <v>0</v>
      </c>
      <c r="T1915" s="226">
        <f>S1915*H1915</f>
        <v>0</v>
      </c>
      <c r="U1915" s="38"/>
      <c r="V1915" s="38"/>
      <c r="W1915" s="38"/>
      <c r="X1915" s="38"/>
      <c r="Y1915" s="38"/>
      <c r="Z1915" s="38"/>
      <c r="AA1915" s="38"/>
      <c r="AB1915" s="38"/>
      <c r="AC1915" s="38"/>
      <c r="AD1915" s="38"/>
      <c r="AE1915" s="38"/>
      <c r="AR1915" s="227" t="s">
        <v>263</v>
      </c>
      <c r="AT1915" s="227" t="s">
        <v>138</v>
      </c>
      <c r="AU1915" s="227" t="s">
        <v>143</v>
      </c>
      <c r="AY1915" s="17" t="s">
        <v>135</v>
      </c>
      <c r="BE1915" s="228">
        <f>IF(N1915="základní",J1915,0)</f>
        <v>0</v>
      </c>
      <c r="BF1915" s="228">
        <f>IF(N1915="snížená",J1915,0)</f>
        <v>0</v>
      </c>
      <c r="BG1915" s="228">
        <f>IF(N1915="zákl. přenesená",J1915,0)</f>
        <v>0</v>
      </c>
      <c r="BH1915" s="228">
        <f>IF(N1915="sníž. přenesená",J1915,0)</f>
        <v>0</v>
      </c>
      <c r="BI1915" s="228">
        <f>IF(N1915="nulová",J1915,0)</f>
        <v>0</v>
      </c>
      <c r="BJ1915" s="17" t="s">
        <v>143</v>
      </c>
      <c r="BK1915" s="228">
        <f>ROUND(I1915*H1915,2)</f>
        <v>0</v>
      </c>
      <c r="BL1915" s="17" t="s">
        <v>263</v>
      </c>
      <c r="BM1915" s="227" t="s">
        <v>1807</v>
      </c>
    </row>
    <row r="1916" s="13" customFormat="1">
      <c r="A1916" s="13"/>
      <c r="B1916" s="229"/>
      <c r="C1916" s="230"/>
      <c r="D1916" s="231" t="s">
        <v>145</v>
      </c>
      <c r="E1916" s="232" t="s">
        <v>1</v>
      </c>
      <c r="F1916" s="233" t="s">
        <v>1752</v>
      </c>
      <c r="G1916" s="230"/>
      <c r="H1916" s="232" t="s">
        <v>1</v>
      </c>
      <c r="I1916" s="234"/>
      <c r="J1916" s="230"/>
      <c r="K1916" s="230"/>
      <c r="L1916" s="235"/>
      <c r="M1916" s="236"/>
      <c r="N1916" s="237"/>
      <c r="O1916" s="237"/>
      <c r="P1916" s="237"/>
      <c r="Q1916" s="237"/>
      <c r="R1916" s="237"/>
      <c r="S1916" s="237"/>
      <c r="T1916" s="238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T1916" s="239" t="s">
        <v>145</v>
      </c>
      <c r="AU1916" s="239" t="s">
        <v>143</v>
      </c>
      <c r="AV1916" s="13" t="s">
        <v>81</v>
      </c>
      <c r="AW1916" s="13" t="s">
        <v>30</v>
      </c>
      <c r="AX1916" s="13" t="s">
        <v>73</v>
      </c>
      <c r="AY1916" s="239" t="s">
        <v>135</v>
      </c>
    </row>
    <row r="1917" s="14" customFormat="1">
      <c r="A1917" s="14"/>
      <c r="B1917" s="240"/>
      <c r="C1917" s="241"/>
      <c r="D1917" s="231" t="s">
        <v>145</v>
      </c>
      <c r="E1917" s="242" t="s">
        <v>1</v>
      </c>
      <c r="F1917" s="243" t="s">
        <v>1808</v>
      </c>
      <c r="G1917" s="241"/>
      <c r="H1917" s="244">
        <v>1.7549999999999999</v>
      </c>
      <c r="I1917" s="245"/>
      <c r="J1917" s="241"/>
      <c r="K1917" s="241"/>
      <c r="L1917" s="246"/>
      <c r="M1917" s="247"/>
      <c r="N1917" s="248"/>
      <c r="O1917" s="248"/>
      <c r="P1917" s="248"/>
      <c r="Q1917" s="248"/>
      <c r="R1917" s="248"/>
      <c r="S1917" s="248"/>
      <c r="T1917" s="249"/>
      <c r="U1917" s="14"/>
      <c r="V1917" s="14"/>
      <c r="W1917" s="14"/>
      <c r="X1917" s="14"/>
      <c r="Y1917" s="14"/>
      <c r="Z1917" s="14"/>
      <c r="AA1917" s="14"/>
      <c r="AB1917" s="14"/>
      <c r="AC1917" s="14"/>
      <c r="AD1917" s="14"/>
      <c r="AE1917" s="14"/>
      <c r="AT1917" s="250" t="s">
        <v>145</v>
      </c>
      <c r="AU1917" s="250" t="s">
        <v>143</v>
      </c>
      <c r="AV1917" s="14" t="s">
        <v>143</v>
      </c>
      <c r="AW1917" s="14" t="s">
        <v>30</v>
      </c>
      <c r="AX1917" s="14" t="s">
        <v>73</v>
      </c>
      <c r="AY1917" s="250" t="s">
        <v>135</v>
      </c>
    </row>
    <row r="1918" s="13" customFormat="1">
      <c r="A1918" s="13"/>
      <c r="B1918" s="229"/>
      <c r="C1918" s="230"/>
      <c r="D1918" s="231" t="s">
        <v>145</v>
      </c>
      <c r="E1918" s="232" t="s">
        <v>1</v>
      </c>
      <c r="F1918" s="233" t="s">
        <v>182</v>
      </c>
      <c r="G1918" s="230"/>
      <c r="H1918" s="232" t="s">
        <v>1</v>
      </c>
      <c r="I1918" s="234"/>
      <c r="J1918" s="230"/>
      <c r="K1918" s="230"/>
      <c r="L1918" s="235"/>
      <c r="M1918" s="236"/>
      <c r="N1918" s="237"/>
      <c r="O1918" s="237"/>
      <c r="P1918" s="237"/>
      <c r="Q1918" s="237"/>
      <c r="R1918" s="237"/>
      <c r="S1918" s="237"/>
      <c r="T1918" s="238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T1918" s="239" t="s">
        <v>145</v>
      </c>
      <c r="AU1918" s="239" t="s">
        <v>143</v>
      </c>
      <c r="AV1918" s="13" t="s">
        <v>81</v>
      </c>
      <c r="AW1918" s="13" t="s">
        <v>30</v>
      </c>
      <c r="AX1918" s="13" t="s">
        <v>73</v>
      </c>
      <c r="AY1918" s="239" t="s">
        <v>135</v>
      </c>
    </row>
    <row r="1919" s="14" customFormat="1">
      <c r="A1919" s="14"/>
      <c r="B1919" s="240"/>
      <c r="C1919" s="241"/>
      <c r="D1919" s="231" t="s">
        <v>145</v>
      </c>
      <c r="E1919" s="242" t="s">
        <v>1</v>
      </c>
      <c r="F1919" s="243" t="s">
        <v>1809</v>
      </c>
      <c r="G1919" s="241"/>
      <c r="H1919" s="244">
        <v>1.4430000000000001</v>
      </c>
      <c r="I1919" s="245"/>
      <c r="J1919" s="241"/>
      <c r="K1919" s="241"/>
      <c r="L1919" s="246"/>
      <c r="M1919" s="247"/>
      <c r="N1919" s="248"/>
      <c r="O1919" s="248"/>
      <c r="P1919" s="248"/>
      <c r="Q1919" s="248"/>
      <c r="R1919" s="248"/>
      <c r="S1919" s="248"/>
      <c r="T1919" s="249"/>
      <c r="U1919" s="14"/>
      <c r="V1919" s="14"/>
      <c r="W1919" s="14"/>
      <c r="X1919" s="14"/>
      <c r="Y1919" s="14"/>
      <c r="Z1919" s="14"/>
      <c r="AA1919" s="14"/>
      <c r="AB1919" s="14"/>
      <c r="AC1919" s="14"/>
      <c r="AD1919" s="14"/>
      <c r="AE1919" s="14"/>
      <c r="AT1919" s="250" t="s">
        <v>145</v>
      </c>
      <c r="AU1919" s="250" t="s">
        <v>143</v>
      </c>
      <c r="AV1919" s="14" t="s">
        <v>143</v>
      </c>
      <c r="AW1919" s="14" t="s">
        <v>30</v>
      </c>
      <c r="AX1919" s="14" t="s">
        <v>73</v>
      </c>
      <c r="AY1919" s="250" t="s">
        <v>135</v>
      </c>
    </row>
    <row r="1920" s="13" customFormat="1">
      <c r="A1920" s="13"/>
      <c r="B1920" s="229"/>
      <c r="C1920" s="230"/>
      <c r="D1920" s="231" t="s">
        <v>145</v>
      </c>
      <c r="E1920" s="232" t="s">
        <v>1</v>
      </c>
      <c r="F1920" s="233" t="s">
        <v>184</v>
      </c>
      <c r="G1920" s="230"/>
      <c r="H1920" s="232" t="s">
        <v>1</v>
      </c>
      <c r="I1920" s="234"/>
      <c r="J1920" s="230"/>
      <c r="K1920" s="230"/>
      <c r="L1920" s="235"/>
      <c r="M1920" s="236"/>
      <c r="N1920" s="237"/>
      <c r="O1920" s="237"/>
      <c r="P1920" s="237"/>
      <c r="Q1920" s="237"/>
      <c r="R1920" s="237"/>
      <c r="S1920" s="237"/>
      <c r="T1920" s="238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39" t="s">
        <v>145</v>
      </c>
      <c r="AU1920" s="239" t="s">
        <v>143</v>
      </c>
      <c r="AV1920" s="13" t="s">
        <v>81</v>
      </c>
      <c r="AW1920" s="13" t="s">
        <v>30</v>
      </c>
      <c r="AX1920" s="13" t="s">
        <v>73</v>
      </c>
      <c r="AY1920" s="239" t="s">
        <v>135</v>
      </c>
    </row>
    <row r="1921" s="14" customFormat="1">
      <c r="A1921" s="14"/>
      <c r="B1921" s="240"/>
      <c r="C1921" s="241"/>
      <c r="D1921" s="231" t="s">
        <v>145</v>
      </c>
      <c r="E1921" s="242" t="s">
        <v>1</v>
      </c>
      <c r="F1921" s="243" t="s">
        <v>1810</v>
      </c>
      <c r="G1921" s="241"/>
      <c r="H1921" s="244">
        <v>2.8860000000000001</v>
      </c>
      <c r="I1921" s="245"/>
      <c r="J1921" s="241"/>
      <c r="K1921" s="241"/>
      <c r="L1921" s="246"/>
      <c r="M1921" s="247"/>
      <c r="N1921" s="248"/>
      <c r="O1921" s="248"/>
      <c r="P1921" s="248"/>
      <c r="Q1921" s="248"/>
      <c r="R1921" s="248"/>
      <c r="S1921" s="248"/>
      <c r="T1921" s="249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50" t="s">
        <v>145</v>
      </c>
      <c r="AU1921" s="250" t="s">
        <v>143</v>
      </c>
      <c r="AV1921" s="14" t="s">
        <v>143</v>
      </c>
      <c r="AW1921" s="14" t="s">
        <v>30</v>
      </c>
      <c r="AX1921" s="14" t="s">
        <v>73</v>
      </c>
      <c r="AY1921" s="250" t="s">
        <v>135</v>
      </c>
    </row>
    <row r="1922" s="13" customFormat="1">
      <c r="A1922" s="13"/>
      <c r="B1922" s="229"/>
      <c r="C1922" s="230"/>
      <c r="D1922" s="231" t="s">
        <v>145</v>
      </c>
      <c r="E1922" s="232" t="s">
        <v>1</v>
      </c>
      <c r="F1922" s="233" t="s">
        <v>176</v>
      </c>
      <c r="G1922" s="230"/>
      <c r="H1922" s="232" t="s">
        <v>1</v>
      </c>
      <c r="I1922" s="234"/>
      <c r="J1922" s="230"/>
      <c r="K1922" s="230"/>
      <c r="L1922" s="235"/>
      <c r="M1922" s="236"/>
      <c r="N1922" s="237"/>
      <c r="O1922" s="237"/>
      <c r="P1922" s="237"/>
      <c r="Q1922" s="237"/>
      <c r="R1922" s="237"/>
      <c r="S1922" s="237"/>
      <c r="T1922" s="238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39" t="s">
        <v>145</v>
      </c>
      <c r="AU1922" s="239" t="s">
        <v>143</v>
      </c>
      <c r="AV1922" s="13" t="s">
        <v>81</v>
      </c>
      <c r="AW1922" s="13" t="s">
        <v>30</v>
      </c>
      <c r="AX1922" s="13" t="s">
        <v>73</v>
      </c>
      <c r="AY1922" s="239" t="s">
        <v>135</v>
      </c>
    </row>
    <row r="1923" s="14" customFormat="1">
      <c r="A1923" s="14"/>
      <c r="B1923" s="240"/>
      <c r="C1923" s="241"/>
      <c r="D1923" s="231" t="s">
        <v>145</v>
      </c>
      <c r="E1923" s="242" t="s">
        <v>1</v>
      </c>
      <c r="F1923" s="243" t="s">
        <v>1809</v>
      </c>
      <c r="G1923" s="241"/>
      <c r="H1923" s="244">
        <v>1.4430000000000001</v>
      </c>
      <c r="I1923" s="245"/>
      <c r="J1923" s="241"/>
      <c r="K1923" s="241"/>
      <c r="L1923" s="246"/>
      <c r="M1923" s="247"/>
      <c r="N1923" s="248"/>
      <c r="O1923" s="248"/>
      <c r="P1923" s="248"/>
      <c r="Q1923" s="248"/>
      <c r="R1923" s="248"/>
      <c r="S1923" s="248"/>
      <c r="T1923" s="249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50" t="s">
        <v>145</v>
      </c>
      <c r="AU1923" s="250" t="s">
        <v>143</v>
      </c>
      <c r="AV1923" s="14" t="s">
        <v>143</v>
      </c>
      <c r="AW1923" s="14" t="s">
        <v>30</v>
      </c>
      <c r="AX1923" s="14" t="s">
        <v>73</v>
      </c>
      <c r="AY1923" s="250" t="s">
        <v>135</v>
      </c>
    </row>
    <row r="1924" s="13" customFormat="1">
      <c r="A1924" s="13"/>
      <c r="B1924" s="229"/>
      <c r="C1924" s="230"/>
      <c r="D1924" s="231" t="s">
        <v>145</v>
      </c>
      <c r="E1924" s="232" t="s">
        <v>1</v>
      </c>
      <c r="F1924" s="233" t="s">
        <v>188</v>
      </c>
      <c r="G1924" s="230"/>
      <c r="H1924" s="232" t="s">
        <v>1</v>
      </c>
      <c r="I1924" s="234"/>
      <c r="J1924" s="230"/>
      <c r="K1924" s="230"/>
      <c r="L1924" s="235"/>
      <c r="M1924" s="236"/>
      <c r="N1924" s="237"/>
      <c r="O1924" s="237"/>
      <c r="P1924" s="237"/>
      <c r="Q1924" s="237"/>
      <c r="R1924" s="237"/>
      <c r="S1924" s="237"/>
      <c r="T1924" s="238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39" t="s">
        <v>145</v>
      </c>
      <c r="AU1924" s="239" t="s">
        <v>143</v>
      </c>
      <c r="AV1924" s="13" t="s">
        <v>81</v>
      </c>
      <c r="AW1924" s="13" t="s">
        <v>30</v>
      </c>
      <c r="AX1924" s="13" t="s">
        <v>73</v>
      </c>
      <c r="AY1924" s="239" t="s">
        <v>135</v>
      </c>
    </row>
    <row r="1925" s="14" customFormat="1">
      <c r="A1925" s="14"/>
      <c r="B1925" s="240"/>
      <c r="C1925" s="241"/>
      <c r="D1925" s="231" t="s">
        <v>145</v>
      </c>
      <c r="E1925" s="242" t="s">
        <v>1</v>
      </c>
      <c r="F1925" s="243" t="s">
        <v>1811</v>
      </c>
      <c r="G1925" s="241"/>
      <c r="H1925" s="244">
        <v>1.516</v>
      </c>
      <c r="I1925" s="245"/>
      <c r="J1925" s="241"/>
      <c r="K1925" s="241"/>
      <c r="L1925" s="246"/>
      <c r="M1925" s="247"/>
      <c r="N1925" s="248"/>
      <c r="O1925" s="248"/>
      <c r="P1925" s="248"/>
      <c r="Q1925" s="248"/>
      <c r="R1925" s="248"/>
      <c r="S1925" s="248"/>
      <c r="T1925" s="249"/>
      <c r="U1925" s="14"/>
      <c r="V1925" s="14"/>
      <c r="W1925" s="14"/>
      <c r="X1925" s="14"/>
      <c r="Y1925" s="14"/>
      <c r="Z1925" s="14"/>
      <c r="AA1925" s="14"/>
      <c r="AB1925" s="14"/>
      <c r="AC1925" s="14"/>
      <c r="AD1925" s="14"/>
      <c r="AE1925" s="14"/>
      <c r="AT1925" s="250" t="s">
        <v>145</v>
      </c>
      <c r="AU1925" s="250" t="s">
        <v>143</v>
      </c>
      <c r="AV1925" s="14" t="s">
        <v>143</v>
      </c>
      <c r="AW1925" s="14" t="s">
        <v>30</v>
      </c>
      <c r="AX1925" s="14" t="s">
        <v>73</v>
      </c>
      <c r="AY1925" s="250" t="s">
        <v>135</v>
      </c>
    </row>
    <row r="1926" s="13" customFormat="1">
      <c r="A1926" s="13"/>
      <c r="B1926" s="229"/>
      <c r="C1926" s="230"/>
      <c r="D1926" s="231" t="s">
        <v>145</v>
      </c>
      <c r="E1926" s="232" t="s">
        <v>1</v>
      </c>
      <c r="F1926" s="233" t="s">
        <v>186</v>
      </c>
      <c r="G1926" s="230"/>
      <c r="H1926" s="232" t="s">
        <v>1</v>
      </c>
      <c r="I1926" s="234"/>
      <c r="J1926" s="230"/>
      <c r="K1926" s="230"/>
      <c r="L1926" s="235"/>
      <c r="M1926" s="236"/>
      <c r="N1926" s="237"/>
      <c r="O1926" s="237"/>
      <c r="P1926" s="237"/>
      <c r="Q1926" s="237"/>
      <c r="R1926" s="237"/>
      <c r="S1926" s="237"/>
      <c r="T1926" s="238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39" t="s">
        <v>145</v>
      </c>
      <c r="AU1926" s="239" t="s">
        <v>143</v>
      </c>
      <c r="AV1926" s="13" t="s">
        <v>81</v>
      </c>
      <c r="AW1926" s="13" t="s">
        <v>30</v>
      </c>
      <c r="AX1926" s="13" t="s">
        <v>73</v>
      </c>
      <c r="AY1926" s="239" t="s">
        <v>135</v>
      </c>
    </row>
    <row r="1927" s="14" customFormat="1">
      <c r="A1927" s="14"/>
      <c r="B1927" s="240"/>
      <c r="C1927" s="241"/>
      <c r="D1927" s="231" t="s">
        <v>145</v>
      </c>
      <c r="E1927" s="242" t="s">
        <v>1</v>
      </c>
      <c r="F1927" s="243" t="s">
        <v>1812</v>
      </c>
      <c r="G1927" s="241"/>
      <c r="H1927" s="244">
        <v>2.1299999999999999</v>
      </c>
      <c r="I1927" s="245"/>
      <c r="J1927" s="241"/>
      <c r="K1927" s="241"/>
      <c r="L1927" s="246"/>
      <c r="M1927" s="247"/>
      <c r="N1927" s="248"/>
      <c r="O1927" s="248"/>
      <c r="P1927" s="248"/>
      <c r="Q1927" s="248"/>
      <c r="R1927" s="248"/>
      <c r="S1927" s="248"/>
      <c r="T1927" s="249"/>
      <c r="U1927" s="14"/>
      <c r="V1927" s="14"/>
      <c r="W1927" s="14"/>
      <c r="X1927" s="14"/>
      <c r="Y1927" s="14"/>
      <c r="Z1927" s="14"/>
      <c r="AA1927" s="14"/>
      <c r="AB1927" s="14"/>
      <c r="AC1927" s="14"/>
      <c r="AD1927" s="14"/>
      <c r="AE1927" s="14"/>
      <c r="AT1927" s="250" t="s">
        <v>145</v>
      </c>
      <c r="AU1927" s="250" t="s">
        <v>143</v>
      </c>
      <c r="AV1927" s="14" t="s">
        <v>143</v>
      </c>
      <c r="AW1927" s="14" t="s">
        <v>30</v>
      </c>
      <c r="AX1927" s="14" t="s">
        <v>73</v>
      </c>
      <c r="AY1927" s="250" t="s">
        <v>135</v>
      </c>
    </row>
    <row r="1928" s="15" customFormat="1">
      <c r="A1928" s="15"/>
      <c r="B1928" s="251"/>
      <c r="C1928" s="252"/>
      <c r="D1928" s="231" t="s">
        <v>145</v>
      </c>
      <c r="E1928" s="253" t="s">
        <v>1</v>
      </c>
      <c r="F1928" s="254" t="s">
        <v>153</v>
      </c>
      <c r="G1928" s="252"/>
      <c r="H1928" s="255">
        <v>11.172999999999998</v>
      </c>
      <c r="I1928" s="256"/>
      <c r="J1928" s="252"/>
      <c r="K1928" s="252"/>
      <c r="L1928" s="257"/>
      <c r="M1928" s="258"/>
      <c r="N1928" s="259"/>
      <c r="O1928" s="259"/>
      <c r="P1928" s="259"/>
      <c r="Q1928" s="259"/>
      <c r="R1928" s="259"/>
      <c r="S1928" s="259"/>
      <c r="T1928" s="260"/>
      <c r="U1928" s="15"/>
      <c r="V1928" s="15"/>
      <c r="W1928" s="15"/>
      <c r="X1928" s="15"/>
      <c r="Y1928" s="15"/>
      <c r="Z1928" s="15"/>
      <c r="AA1928" s="15"/>
      <c r="AB1928" s="15"/>
      <c r="AC1928" s="15"/>
      <c r="AD1928" s="15"/>
      <c r="AE1928" s="15"/>
      <c r="AT1928" s="261" t="s">
        <v>145</v>
      </c>
      <c r="AU1928" s="261" t="s">
        <v>143</v>
      </c>
      <c r="AV1928" s="15" t="s">
        <v>142</v>
      </c>
      <c r="AW1928" s="15" t="s">
        <v>30</v>
      </c>
      <c r="AX1928" s="15" t="s">
        <v>81</v>
      </c>
      <c r="AY1928" s="261" t="s">
        <v>135</v>
      </c>
    </row>
    <row r="1929" s="2" customFormat="1" ht="24.15" customHeight="1">
      <c r="A1929" s="38"/>
      <c r="B1929" s="39"/>
      <c r="C1929" s="215" t="s">
        <v>1813</v>
      </c>
      <c r="D1929" s="215" t="s">
        <v>138</v>
      </c>
      <c r="E1929" s="216" t="s">
        <v>1814</v>
      </c>
      <c r="F1929" s="217" t="s">
        <v>1815</v>
      </c>
      <c r="G1929" s="218" t="s">
        <v>141</v>
      </c>
      <c r="H1929" s="219">
        <v>11.173</v>
      </c>
      <c r="I1929" s="220"/>
      <c r="J1929" s="221">
        <f>ROUND(I1929*H1929,2)</f>
        <v>0</v>
      </c>
      <c r="K1929" s="222"/>
      <c r="L1929" s="44"/>
      <c r="M1929" s="223" t="s">
        <v>1</v>
      </c>
      <c r="N1929" s="224" t="s">
        <v>39</v>
      </c>
      <c r="O1929" s="91"/>
      <c r="P1929" s="225">
        <f>O1929*H1929</f>
        <v>0</v>
      </c>
      <c r="Q1929" s="225">
        <v>6.0000000000000002E-05</v>
      </c>
      <c r="R1929" s="225">
        <f>Q1929*H1929</f>
        <v>0.00067038000000000004</v>
      </c>
      <c r="S1929" s="225">
        <v>0</v>
      </c>
      <c r="T1929" s="226">
        <f>S1929*H1929</f>
        <v>0</v>
      </c>
      <c r="U1929" s="38"/>
      <c r="V1929" s="38"/>
      <c r="W1929" s="38"/>
      <c r="X1929" s="38"/>
      <c r="Y1929" s="38"/>
      <c r="Z1929" s="38"/>
      <c r="AA1929" s="38"/>
      <c r="AB1929" s="38"/>
      <c r="AC1929" s="38"/>
      <c r="AD1929" s="38"/>
      <c r="AE1929" s="38"/>
      <c r="AR1929" s="227" t="s">
        <v>263</v>
      </c>
      <c r="AT1929" s="227" t="s">
        <v>138</v>
      </c>
      <c r="AU1929" s="227" t="s">
        <v>143</v>
      </c>
      <c r="AY1929" s="17" t="s">
        <v>135</v>
      </c>
      <c r="BE1929" s="228">
        <f>IF(N1929="základní",J1929,0)</f>
        <v>0</v>
      </c>
      <c r="BF1929" s="228">
        <f>IF(N1929="snížená",J1929,0)</f>
        <v>0</v>
      </c>
      <c r="BG1929" s="228">
        <f>IF(N1929="zákl. přenesená",J1929,0)</f>
        <v>0</v>
      </c>
      <c r="BH1929" s="228">
        <f>IF(N1929="sníž. přenesená",J1929,0)</f>
        <v>0</v>
      </c>
      <c r="BI1929" s="228">
        <f>IF(N1929="nulová",J1929,0)</f>
        <v>0</v>
      </c>
      <c r="BJ1929" s="17" t="s">
        <v>143</v>
      </c>
      <c r="BK1929" s="228">
        <f>ROUND(I1929*H1929,2)</f>
        <v>0</v>
      </c>
      <c r="BL1929" s="17" t="s">
        <v>263</v>
      </c>
      <c r="BM1929" s="227" t="s">
        <v>1816</v>
      </c>
    </row>
    <row r="1930" s="13" customFormat="1">
      <c r="A1930" s="13"/>
      <c r="B1930" s="229"/>
      <c r="C1930" s="230"/>
      <c r="D1930" s="231" t="s">
        <v>145</v>
      </c>
      <c r="E1930" s="232" t="s">
        <v>1</v>
      </c>
      <c r="F1930" s="233" t="s">
        <v>1752</v>
      </c>
      <c r="G1930" s="230"/>
      <c r="H1930" s="232" t="s">
        <v>1</v>
      </c>
      <c r="I1930" s="234"/>
      <c r="J1930" s="230"/>
      <c r="K1930" s="230"/>
      <c r="L1930" s="235"/>
      <c r="M1930" s="236"/>
      <c r="N1930" s="237"/>
      <c r="O1930" s="237"/>
      <c r="P1930" s="237"/>
      <c r="Q1930" s="237"/>
      <c r="R1930" s="237"/>
      <c r="S1930" s="237"/>
      <c r="T1930" s="238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T1930" s="239" t="s">
        <v>145</v>
      </c>
      <c r="AU1930" s="239" t="s">
        <v>143</v>
      </c>
      <c r="AV1930" s="13" t="s">
        <v>81</v>
      </c>
      <c r="AW1930" s="13" t="s">
        <v>30</v>
      </c>
      <c r="AX1930" s="13" t="s">
        <v>73</v>
      </c>
      <c r="AY1930" s="239" t="s">
        <v>135</v>
      </c>
    </row>
    <row r="1931" s="14" customFormat="1">
      <c r="A1931" s="14"/>
      <c r="B1931" s="240"/>
      <c r="C1931" s="241"/>
      <c r="D1931" s="231" t="s">
        <v>145</v>
      </c>
      <c r="E1931" s="242" t="s">
        <v>1</v>
      </c>
      <c r="F1931" s="243" t="s">
        <v>1808</v>
      </c>
      <c r="G1931" s="241"/>
      <c r="H1931" s="244">
        <v>1.7549999999999999</v>
      </c>
      <c r="I1931" s="245"/>
      <c r="J1931" s="241"/>
      <c r="K1931" s="241"/>
      <c r="L1931" s="246"/>
      <c r="M1931" s="247"/>
      <c r="N1931" s="248"/>
      <c r="O1931" s="248"/>
      <c r="P1931" s="248"/>
      <c r="Q1931" s="248"/>
      <c r="R1931" s="248"/>
      <c r="S1931" s="248"/>
      <c r="T1931" s="249"/>
      <c r="U1931" s="14"/>
      <c r="V1931" s="14"/>
      <c r="W1931" s="14"/>
      <c r="X1931" s="14"/>
      <c r="Y1931" s="14"/>
      <c r="Z1931" s="14"/>
      <c r="AA1931" s="14"/>
      <c r="AB1931" s="14"/>
      <c r="AC1931" s="14"/>
      <c r="AD1931" s="14"/>
      <c r="AE1931" s="14"/>
      <c r="AT1931" s="250" t="s">
        <v>145</v>
      </c>
      <c r="AU1931" s="250" t="s">
        <v>143</v>
      </c>
      <c r="AV1931" s="14" t="s">
        <v>143</v>
      </c>
      <c r="AW1931" s="14" t="s">
        <v>30</v>
      </c>
      <c r="AX1931" s="14" t="s">
        <v>73</v>
      </c>
      <c r="AY1931" s="250" t="s">
        <v>135</v>
      </c>
    </row>
    <row r="1932" s="13" customFormat="1">
      <c r="A1932" s="13"/>
      <c r="B1932" s="229"/>
      <c r="C1932" s="230"/>
      <c r="D1932" s="231" t="s">
        <v>145</v>
      </c>
      <c r="E1932" s="232" t="s">
        <v>1</v>
      </c>
      <c r="F1932" s="233" t="s">
        <v>182</v>
      </c>
      <c r="G1932" s="230"/>
      <c r="H1932" s="232" t="s">
        <v>1</v>
      </c>
      <c r="I1932" s="234"/>
      <c r="J1932" s="230"/>
      <c r="K1932" s="230"/>
      <c r="L1932" s="235"/>
      <c r="M1932" s="236"/>
      <c r="N1932" s="237"/>
      <c r="O1932" s="237"/>
      <c r="P1932" s="237"/>
      <c r="Q1932" s="237"/>
      <c r="R1932" s="237"/>
      <c r="S1932" s="237"/>
      <c r="T1932" s="23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39" t="s">
        <v>145</v>
      </c>
      <c r="AU1932" s="239" t="s">
        <v>143</v>
      </c>
      <c r="AV1932" s="13" t="s">
        <v>81</v>
      </c>
      <c r="AW1932" s="13" t="s">
        <v>30</v>
      </c>
      <c r="AX1932" s="13" t="s">
        <v>73</v>
      </c>
      <c r="AY1932" s="239" t="s">
        <v>135</v>
      </c>
    </row>
    <row r="1933" s="14" customFormat="1">
      <c r="A1933" s="14"/>
      <c r="B1933" s="240"/>
      <c r="C1933" s="241"/>
      <c r="D1933" s="231" t="s">
        <v>145</v>
      </c>
      <c r="E1933" s="242" t="s">
        <v>1</v>
      </c>
      <c r="F1933" s="243" t="s">
        <v>1809</v>
      </c>
      <c r="G1933" s="241"/>
      <c r="H1933" s="244">
        <v>1.4430000000000001</v>
      </c>
      <c r="I1933" s="245"/>
      <c r="J1933" s="241"/>
      <c r="K1933" s="241"/>
      <c r="L1933" s="246"/>
      <c r="M1933" s="247"/>
      <c r="N1933" s="248"/>
      <c r="O1933" s="248"/>
      <c r="P1933" s="248"/>
      <c r="Q1933" s="248"/>
      <c r="R1933" s="248"/>
      <c r="S1933" s="248"/>
      <c r="T1933" s="24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50" t="s">
        <v>145</v>
      </c>
      <c r="AU1933" s="250" t="s">
        <v>143</v>
      </c>
      <c r="AV1933" s="14" t="s">
        <v>143</v>
      </c>
      <c r="AW1933" s="14" t="s">
        <v>30</v>
      </c>
      <c r="AX1933" s="14" t="s">
        <v>73</v>
      </c>
      <c r="AY1933" s="250" t="s">
        <v>135</v>
      </c>
    </row>
    <row r="1934" s="13" customFormat="1">
      <c r="A1934" s="13"/>
      <c r="B1934" s="229"/>
      <c r="C1934" s="230"/>
      <c r="D1934" s="231" t="s">
        <v>145</v>
      </c>
      <c r="E1934" s="232" t="s">
        <v>1</v>
      </c>
      <c r="F1934" s="233" t="s">
        <v>184</v>
      </c>
      <c r="G1934" s="230"/>
      <c r="H1934" s="232" t="s">
        <v>1</v>
      </c>
      <c r="I1934" s="234"/>
      <c r="J1934" s="230"/>
      <c r="K1934" s="230"/>
      <c r="L1934" s="235"/>
      <c r="M1934" s="236"/>
      <c r="N1934" s="237"/>
      <c r="O1934" s="237"/>
      <c r="P1934" s="237"/>
      <c r="Q1934" s="237"/>
      <c r="R1934" s="237"/>
      <c r="S1934" s="237"/>
      <c r="T1934" s="238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39" t="s">
        <v>145</v>
      </c>
      <c r="AU1934" s="239" t="s">
        <v>143</v>
      </c>
      <c r="AV1934" s="13" t="s">
        <v>81</v>
      </c>
      <c r="AW1934" s="13" t="s">
        <v>30</v>
      </c>
      <c r="AX1934" s="13" t="s">
        <v>73</v>
      </c>
      <c r="AY1934" s="239" t="s">
        <v>135</v>
      </c>
    </row>
    <row r="1935" s="14" customFormat="1">
      <c r="A1935" s="14"/>
      <c r="B1935" s="240"/>
      <c r="C1935" s="241"/>
      <c r="D1935" s="231" t="s">
        <v>145</v>
      </c>
      <c r="E1935" s="242" t="s">
        <v>1</v>
      </c>
      <c r="F1935" s="243" t="s">
        <v>1810</v>
      </c>
      <c r="G1935" s="241"/>
      <c r="H1935" s="244">
        <v>2.8860000000000001</v>
      </c>
      <c r="I1935" s="245"/>
      <c r="J1935" s="241"/>
      <c r="K1935" s="241"/>
      <c r="L1935" s="246"/>
      <c r="M1935" s="247"/>
      <c r="N1935" s="248"/>
      <c r="O1935" s="248"/>
      <c r="P1935" s="248"/>
      <c r="Q1935" s="248"/>
      <c r="R1935" s="248"/>
      <c r="S1935" s="248"/>
      <c r="T1935" s="249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50" t="s">
        <v>145</v>
      </c>
      <c r="AU1935" s="250" t="s">
        <v>143</v>
      </c>
      <c r="AV1935" s="14" t="s">
        <v>143</v>
      </c>
      <c r="AW1935" s="14" t="s">
        <v>30</v>
      </c>
      <c r="AX1935" s="14" t="s">
        <v>73</v>
      </c>
      <c r="AY1935" s="250" t="s">
        <v>135</v>
      </c>
    </row>
    <row r="1936" s="13" customFormat="1">
      <c r="A1936" s="13"/>
      <c r="B1936" s="229"/>
      <c r="C1936" s="230"/>
      <c r="D1936" s="231" t="s">
        <v>145</v>
      </c>
      <c r="E1936" s="232" t="s">
        <v>1</v>
      </c>
      <c r="F1936" s="233" t="s">
        <v>176</v>
      </c>
      <c r="G1936" s="230"/>
      <c r="H1936" s="232" t="s">
        <v>1</v>
      </c>
      <c r="I1936" s="234"/>
      <c r="J1936" s="230"/>
      <c r="K1936" s="230"/>
      <c r="L1936" s="235"/>
      <c r="M1936" s="236"/>
      <c r="N1936" s="237"/>
      <c r="O1936" s="237"/>
      <c r="P1936" s="237"/>
      <c r="Q1936" s="237"/>
      <c r="R1936" s="237"/>
      <c r="S1936" s="237"/>
      <c r="T1936" s="238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39" t="s">
        <v>145</v>
      </c>
      <c r="AU1936" s="239" t="s">
        <v>143</v>
      </c>
      <c r="AV1936" s="13" t="s">
        <v>81</v>
      </c>
      <c r="AW1936" s="13" t="s">
        <v>30</v>
      </c>
      <c r="AX1936" s="13" t="s">
        <v>73</v>
      </c>
      <c r="AY1936" s="239" t="s">
        <v>135</v>
      </c>
    </row>
    <row r="1937" s="14" customFormat="1">
      <c r="A1937" s="14"/>
      <c r="B1937" s="240"/>
      <c r="C1937" s="241"/>
      <c r="D1937" s="231" t="s">
        <v>145</v>
      </c>
      <c r="E1937" s="242" t="s">
        <v>1</v>
      </c>
      <c r="F1937" s="243" t="s">
        <v>1809</v>
      </c>
      <c r="G1937" s="241"/>
      <c r="H1937" s="244">
        <v>1.4430000000000001</v>
      </c>
      <c r="I1937" s="245"/>
      <c r="J1937" s="241"/>
      <c r="K1937" s="241"/>
      <c r="L1937" s="246"/>
      <c r="M1937" s="247"/>
      <c r="N1937" s="248"/>
      <c r="O1937" s="248"/>
      <c r="P1937" s="248"/>
      <c r="Q1937" s="248"/>
      <c r="R1937" s="248"/>
      <c r="S1937" s="248"/>
      <c r="T1937" s="249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50" t="s">
        <v>145</v>
      </c>
      <c r="AU1937" s="250" t="s">
        <v>143</v>
      </c>
      <c r="AV1937" s="14" t="s">
        <v>143</v>
      </c>
      <c r="AW1937" s="14" t="s">
        <v>30</v>
      </c>
      <c r="AX1937" s="14" t="s">
        <v>73</v>
      </c>
      <c r="AY1937" s="250" t="s">
        <v>135</v>
      </c>
    </row>
    <row r="1938" s="13" customFormat="1">
      <c r="A1938" s="13"/>
      <c r="B1938" s="229"/>
      <c r="C1938" s="230"/>
      <c r="D1938" s="231" t="s">
        <v>145</v>
      </c>
      <c r="E1938" s="232" t="s">
        <v>1</v>
      </c>
      <c r="F1938" s="233" t="s">
        <v>188</v>
      </c>
      <c r="G1938" s="230"/>
      <c r="H1938" s="232" t="s">
        <v>1</v>
      </c>
      <c r="I1938" s="234"/>
      <c r="J1938" s="230"/>
      <c r="K1938" s="230"/>
      <c r="L1938" s="235"/>
      <c r="M1938" s="236"/>
      <c r="N1938" s="237"/>
      <c r="O1938" s="237"/>
      <c r="P1938" s="237"/>
      <c r="Q1938" s="237"/>
      <c r="R1938" s="237"/>
      <c r="S1938" s="237"/>
      <c r="T1938" s="238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39" t="s">
        <v>145</v>
      </c>
      <c r="AU1938" s="239" t="s">
        <v>143</v>
      </c>
      <c r="AV1938" s="13" t="s">
        <v>81</v>
      </c>
      <c r="AW1938" s="13" t="s">
        <v>30</v>
      </c>
      <c r="AX1938" s="13" t="s">
        <v>73</v>
      </c>
      <c r="AY1938" s="239" t="s">
        <v>135</v>
      </c>
    </row>
    <row r="1939" s="14" customFormat="1">
      <c r="A1939" s="14"/>
      <c r="B1939" s="240"/>
      <c r="C1939" s="241"/>
      <c r="D1939" s="231" t="s">
        <v>145</v>
      </c>
      <c r="E1939" s="242" t="s">
        <v>1</v>
      </c>
      <c r="F1939" s="243" t="s">
        <v>1811</v>
      </c>
      <c r="G1939" s="241"/>
      <c r="H1939" s="244">
        <v>1.516</v>
      </c>
      <c r="I1939" s="245"/>
      <c r="J1939" s="241"/>
      <c r="K1939" s="241"/>
      <c r="L1939" s="246"/>
      <c r="M1939" s="247"/>
      <c r="N1939" s="248"/>
      <c r="O1939" s="248"/>
      <c r="P1939" s="248"/>
      <c r="Q1939" s="248"/>
      <c r="R1939" s="248"/>
      <c r="S1939" s="248"/>
      <c r="T1939" s="249"/>
      <c r="U1939" s="14"/>
      <c r="V1939" s="14"/>
      <c r="W1939" s="14"/>
      <c r="X1939" s="14"/>
      <c r="Y1939" s="14"/>
      <c r="Z1939" s="14"/>
      <c r="AA1939" s="14"/>
      <c r="AB1939" s="14"/>
      <c r="AC1939" s="14"/>
      <c r="AD1939" s="14"/>
      <c r="AE1939" s="14"/>
      <c r="AT1939" s="250" t="s">
        <v>145</v>
      </c>
      <c r="AU1939" s="250" t="s">
        <v>143</v>
      </c>
      <c r="AV1939" s="14" t="s">
        <v>143</v>
      </c>
      <c r="AW1939" s="14" t="s">
        <v>30</v>
      </c>
      <c r="AX1939" s="14" t="s">
        <v>73</v>
      </c>
      <c r="AY1939" s="250" t="s">
        <v>135</v>
      </c>
    </row>
    <row r="1940" s="13" customFormat="1">
      <c r="A1940" s="13"/>
      <c r="B1940" s="229"/>
      <c r="C1940" s="230"/>
      <c r="D1940" s="231" t="s">
        <v>145</v>
      </c>
      <c r="E1940" s="232" t="s">
        <v>1</v>
      </c>
      <c r="F1940" s="233" t="s">
        <v>186</v>
      </c>
      <c r="G1940" s="230"/>
      <c r="H1940" s="232" t="s">
        <v>1</v>
      </c>
      <c r="I1940" s="234"/>
      <c r="J1940" s="230"/>
      <c r="K1940" s="230"/>
      <c r="L1940" s="235"/>
      <c r="M1940" s="236"/>
      <c r="N1940" s="237"/>
      <c r="O1940" s="237"/>
      <c r="P1940" s="237"/>
      <c r="Q1940" s="237"/>
      <c r="R1940" s="237"/>
      <c r="S1940" s="237"/>
      <c r="T1940" s="238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9" t="s">
        <v>145</v>
      </c>
      <c r="AU1940" s="239" t="s">
        <v>143</v>
      </c>
      <c r="AV1940" s="13" t="s">
        <v>81</v>
      </c>
      <c r="AW1940" s="13" t="s">
        <v>30</v>
      </c>
      <c r="AX1940" s="13" t="s">
        <v>73</v>
      </c>
      <c r="AY1940" s="239" t="s">
        <v>135</v>
      </c>
    </row>
    <row r="1941" s="14" customFormat="1">
      <c r="A1941" s="14"/>
      <c r="B1941" s="240"/>
      <c r="C1941" s="241"/>
      <c r="D1941" s="231" t="s">
        <v>145</v>
      </c>
      <c r="E1941" s="242" t="s">
        <v>1</v>
      </c>
      <c r="F1941" s="243" t="s">
        <v>1812</v>
      </c>
      <c r="G1941" s="241"/>
      <c r="H1941" s="244">
        <v>2.1299999999999999</v>
      </c>
      <c r="I1941" s="245"/>
      <c r="J1941" s="241"/>
      <c r="K1941" s="241"/>
      <c r="L1941" s="246"/>
      <c r="M1941" s="247"/>
      <c r="N1941" s="248"/>
      <c r="O1941" s="248"/>
      <c r="P1941" s="248"/>
      <c r="Q1941" s="248"/>
      <c r="R1941" s="248"/>
      <c r="S1941" s="248"/>
      <c r="T1941" s="249"/>
      <c r="U1941" s="14"/>
      <c r="V1941" s="14"/>
      <c r="W1941" s="14"/>
      <c r="X1941" s="14"/>
      <c r="Y1941" s="14"/>
      <c r="Z1941" s="14"/>
      <c r="AA1941" s="14"/>
      <c r="AB1941" s="14"/>
      <c r="AC1941" s="14"/>
      <c r="AD1941" s="14"/>
      <c r="AE1941" s="14"/>
      <c r="AT1941" s="250" t="s">
        <v>145</v>
      </c>
      <c r="AU1941" s="250" t="s">
        <v>143</v>
      </c>
      <c r="AV1941" s="14" t="s">
        <v>143</v>
      </c>
      <c r="AW1941" s="14" t="s">
        <v>30</v>
      </c>
      <c r="AX1941" s="14" t="s">
        <v>73</v>
      </c>
      <c r="AY1941" s="250" t="s">
        <v>135</v>
      </c>
    </row>
    <row r="1942" s="15" customFormat="1">
      <c r="A1942" s="15"/>
      <c r="B1942" s="251"/>
      <c r="C1942" s="252"/>
      <c r="D1942" s="231" t="s">
        <v>145</v>
      </c>
      <c r="E1942" s="253" t="s">
        <v>1</v>
      </c>
      <c r="F1942" s="254" t="s">
        <v>153</v>
      </c>
      <c r="G1942" s="252"/>
      <c r="H1942" s="255">
        <v>11.172999999999998</v>
      </c>
      <c r="I1942" s="256"/>
      <c r="J1942" s="252"/>
      <c r="K1942" s="252"/>
      <c r="L1942" s="257"/>
      <c r="M1942" s="258"/>
      <c r="N1942" s="259"/>
      <c r="O1942" s="259"/>
      <c r="P1942" s="259"/>
      <c r="Q1942" s="259"/>
      <c r="R1942" s="259"/>
      <c r="S1942" s="259"/>
      <c r="T1942" s="260"/>
      <c r="U1942" s="15"/>
      <c r="V1942" s="15"/>
      <c r="W1942" s="15"/>
      <c r="X1942" s="15"/>
      <c r="Y1942" s="15"/>
      <c r="Z1942" s="15"/>
      <c r="AA1942" s="15"/>
      <c r="AB1942" s="15"/>
      <c r="AC1942" s="15"/>
      <c r="AD1942" s="15"/>
      <c r="AE1942" s="15"/>
      <c r="AT1942" s="261" t="s">
        <v>145</v>
      </c>
      <c r="AU1942" s="261" t="s">
        <v>143</v>
      </c>
      <c r="AV1942" s="15" t="s">
        <v>142</v>
      </c>
      <c r="AW1942" s="15" t="s">
        <v>30</v>
      </c>
      <c r="AX1942" s="15" t="s">
        <v>81</v>
      </c>
      <c r="AY1942" s="261" t="s">
        <v>135</v>
      </c>
    </row>
    <row r="1943" s="2" customFormat="1" ht="24.15" customHeight="1">
      <c r="A1943" s="38"/>
      <c r="B1943" s="39"/>
      <c r="C1943" s="215" t="s">
        <v>1817</v>
      </c>
      <c r="D1943" s="215" t="s">
        <v>138</v>
      </c>
      <c r="E1943" s="216" t="s">
        <v>1818</v>
      </c>
      <c r="F1943" s="217" t="s">
        <v>1819</v>
      </c>
      <c r="G1943" s="218" t="s">
        <v>141</v>
      </c>
      <c r="H1943" s="219">
        <v>11.173</v>
      </c>
      <c r="I1943" s="220"/>
      <c r="J1943" s="221">
        <f>ROUND(I1943*H1943,2)</f>
        <v>0</v>
      </c>
      <c r="K1943" s="222"/>
      <c r="L1943" s="44"/>
      <c r="M1943" s="223" t="s">
        <v>1</v>
      </c>
      <c r="N1943" s="224" t="s">
        <v>39</v>
      </c>
      <c r="O1943" s="91"/>
      <c r="P1943" s="225">
        <f>O1943*H1943</f>
        <v>0</v>
      </c>
      <c r="Q1943" s="225">
        <v>0.00013999999999999999</v>
      </c>
      <c r="R1943" s="225">
        <f>Q1943*H1943</f>
        <v>0.0015642199999999999</v>
      </c>
      <c r="S1943" s="225">
        <v>0</v>
      </c>
      <c r="T1943" s="226">
        <f>S1943*H1943</f>
        <v>0</v>
      </c>
      <c r="U1943" s="38"/>
      <c r="V1943" s="38"/>
      <c r="W1943" s="38"/>
      <c r="X1943" s="38"/>
      <c r="Y1943" s="38"/>
      <c r="Z1943" s="38"/>
      <c r="AA1943" s="38"/>
      <c r="AB1943" s="38"/>
      <c r="AC1943" s="38"/>
      <c r="AD1943" s="38"/>
      <c r="AE1943" s="38"/>
      <c r="AR1943" s="227" t="s">
        <v>263</v>
      </c>
      <c r="AT1943" s="227" t="s">
        <v>138</v>
      </c>
      <c r="AU1943" s="227" t="s">
        <v>143</v>
      </c>
      <c r="AY1943" s="17" t="s">
        <v>135</v>
      </c>
      <c r="BE1943" s="228">
        <f>IF(N1943="základní",J1943,0)</f>
        <v>0</v>
      </c>
      <c r="BF1943" s="228">
        <f>IF(N1943="snížená",J1943,0)</f>
        <v>0</v>
      </c>
      <c r="BG1943" s="228">
        <f>IF(N1943="zákl. přenesená",J1943,0)</f>
        <v>0</v>
      </c>
      <c r="BH1943" s="228">
        <f>IF(N1943="sníž. přenesená",J1943,0)</f>
        <v>0</v>
      </c>
      <c r="BI1943" s="228">
        <f>IF(N1943="nulová",J1943,0)</f>
        <v>0</v>
      </c>
      <c r="BJ1943" s="17" t="s">
        <v>143</v>
      </c>
      <c r="BK1943" s="228">
        <f>ROUND(I1943*H1943,2)</f>
        <v>0</v>
      </c>
      <c r="BL1943" s="17" t="s">
        <v>263</v>
      </c>
      <c r="BM1943" s="227" t="s">
        <v>1820</v>
      </c>
    </row>
    <row r="1944" s="13" customFormat="1">
      <c r="A1944" s="13"/>
      <c r="B1944" s="229"/>
      <c r="C1944" s="230"/>
      <c r="D1944" s="231" t="s">
        <v>145</v>
      </c>
      <c r="E1944" s="232" t="s">
        <v>1</v>
      </c>
      <c r="F1944" s="233" t="s">
        <v>1752</v>
      </c>
      <c r="G1944" s="230"/>
      <c r="H1944" s="232" t="s">
        <v>1</v>
      </c>
      <c r="I1944" s="234"/>
      <c r="J1944" s="230"/>
      <c r="K1944" s="230"/>
      <c r="L1944" s="235"/>
      <c r="M1944" s="236"/>
      <c r="N1944" s="237"/>
      <c r="O1944" s="237"/>
      <c r="P1944" s="237"/>
      <c r="Q1944" s="237"/>
      <c r="R1944" s="237"/>
      <c r="S1944" s="237"/>
      <c r="T1944" s="238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T1944" s="239" t="s">
        <v>145</v>
      </c>
      <c r="AU1944" s="239" t="s">
        <v>143</v>
      </c>
      <c r="AV1944" s="13" t="s">
        <v>81</v>
      </c>
      <c r="AW1944" s="13" t="s">
        <v>30</v>
      </c>
      <c r="AX1944" s="13" t="s">
        <v>73</v>
      </c>
      <c r="AY1944" s="239" t="s">
        <v>135</v>
      </c>
    </row>
    <row r="1945" s="14" customFormat="1">
      <c r="A1945" s="14"/>
      <c r="B1945" s="240"/>
      <c r="C1945" s="241"/>
      <c r="D1945" s="231" t="s">
        <v>145</v>
      </c>
      <c r="E1945" s="242" t="s">
        <v>1</v>
      </c>
      <c r="F1945" s="243" t="s">
        <v>1808</v>
      </c>
      <c r="G1945" s="241"/>
      <c r="H1945" s="244">
        <v>1.7549999999999999</v>
      </c>
      <c r="I1945" s="245"/>
      <c r="J1945" s="241"/>
      <c r="K1945" s="241"/>
      <c r="L1945" s="246"/>
      <c r="M1945" s="247"/>
      <c r="N1945" s="248"/>
      <c r="O1945" s="248"/>
      <c r="P1945" s="248"/>
      <c r="Q1945" s="248"/>
      <c r="R1945" s="248"/>
      <c r="S1945" s="248"/>
      <c r="T1945" s="249"/>
      <c r="U1945" s="14"/>
      <c r="V1945" s="14"/>
      <c r="W1945" s="14"/>
      <c r="X1945" s="14"/>
      <c r="Y1945" s="14"/>
      <c r="Z1945" s="14"/>
      <c r="AA1945" s="14"/>
      <c r="AB1945" s="14"/>
      <c r="AC1945" s="14"/>
      <c r="AD1945" s="14"/>
      <c r="AE1945" s="14"/>
      <c r="AT1945" s="250" t="s">
        <v>145</v>
      </c>
      <c r="AU1945" s="250" t="s">
        <v>143</v>
      </c>
      <c r="AV1945" s="14" t="s">
        <v>143</v>
      </c>
      <c r="AW1945" s="14" t="s">
        <v>30</v>
      </c>
      <c r="AX1945" s="14" t="s">
        <v>73</v>
      </c>
      <c r="AY1945" s="250" t="s">
        <v>135</v>
      </c>
    </row>
    <row r="1946" s="13" customFormat="1">
      <c r="A1946" s="13"/>
      <c r="B1946" s="229"/>
      <c r="C1946" s="230"/>
      <c r="D1946" s="231" t="s">
        <v>145</v>
      </c>
      <c r="E1946" s="232" t="s">
        <v>1</v>
      </c>
      <c r="F1946" s="233" t="s">
        <v>182</v>
      </c>
      <c r="G1946" s="230"/>
      <c r="H1946" s="232" t="s">
        <v>1</v>
      </c>
      <c r="I1946" s="234"/>
      <c r="J1946" s="230"/>
      <c r="K1946" s="230"/>
      <c r="L1946" s="235"/>
      <c r="M1946" s="236"/>
      <c r="N1946" s="237"/>
      <c r="O1946" s="237"/>
      <c r="P1946" s="237"/>
      <c r="Q1946" s="237"/>
      <c r="R1946" s="237"/>
      <c r="S1946" s="237"/>
      <c r="T1946" s="238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39" t="s">
        <v>145</v>
      </c>
      <c r="AU1946" s="239" t="s">
        <v>143</v>
      </c>
      <c r="AV1946" s="13" t="s">
        <v>81</v>
      </c>
      <c r="AW1946" s="13" t="s">
        <v>30</v>
      </c>
      <c r="AX1946" s="13" t="s">
        <v>73</v>
      </c>
      <c r="AY1946" s="239" t="s">
        <v>135</v>
      </c>
    </row>
    <row r="1947" s="14" customFormat="1">
      <c r="A1947" s="14"/>
      <c r="B1947" s="240"/>
      <c r="C1947" s="241"/>
      <c r="D1947" s="231" t="s">
        <v>145</v>
      </c>
      <c r="E1947" s="242" t="s">
        <v>1</v>
      </c>
      <c r="F1947" s="243" t="s">
        <v>1809</v>
      </c>
      <c r="G1947" s="241"/>
      <c r="H1947" s="244">
        <v>1.4430000000000001</v>
      </c>
      <c r="I1947" s="245"/>
      <c r="J1947" s="241"/>
      <c r="K1947" s="241"/>
      <c r="L1947" s="246"/>
      <c r="M1947" s="247"/>
      <c r="N1947" s="248"/>
      <c r="O1947" s="248"/>
      <c r="P1947" s="248"/>
      <c r="Q1947" s="248"/>
      <c r="R1947" s="248"/>
      <c r="S1947" s="248"/>
      <c r="T1947" s="249"/>
      <c r="U1947" s="14"/>
      <c r="V1947" s="14"/>
      <c r="W1947" s="14"/>
      <c r="X1947" s="14"/>
      <c r="Y1947" s="14"/>
      <c r="Z1947" s="14"/>
      <c r="AA1947" s="14"/>
      <c r="AB1947" s="14"/>
      <c r="AC1947" s="14"/>
      <c r="AD1947" s="14"/>
      <c r="AE1947" s="14"/>
      <c r="AT1947" s="250" t="s">
        <v>145</v>
      </c>
      <c r="AU1947" s="250" t="s">
        <v>143</v>
      </c>
      <c r="AV1947" s="14" t="s">
        <v>143</v>
      </c>
      <c r="AW1947" s="14" t="s">
        <v>30</v>
      </c>
      <c r="AX1947" s="14" t="s">
        <v>73</v>
      </c>
      <c r="AY1947" s="250" t="s">
        <v>135</v>
      </c>
    </row>
    <row r="1948" s="13" customFormat="1">
      <c r="A1948" s="13"/>
      <c r="B1948" s="229"/>
      <c r="C1948" s="230"/>
      <c r="D1948" s="231" t="s">
        <v>145</v>
      </c>
      <c r="E1948" s="232" t="s">
        <v>1</v>
      </c>
      <c r="F1948" s="233" t="s">
        <v>184</v>
      </c>
      <c r="G1948" s="230"/>
      <c r="H1948" s="232" t="s">
        <v>1</v>
      </c>
      <c r="I1948" s="234"/>
      <c r="J1948" s="230"/>
      <c r="K1948" s="230"/>
      <c r="L1948" s="235"/>
      <c r="M1948" s="236"/>
      <c r="N1948" s="237"/>
      <c r="O1948" s="237"/>
      <c r="P1948" s="237"/>
      <c r="Q1948" s="237"/>
      <c r="R1948" s="237"/>
      <c r="S1948" s="237"/>
      <c r="T1948" s="238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39" t="s">
        <v>145</v>
      </c>
      <c r="AU1948" s="239" t="s">
        <v>143</v>
      </c>
      <c r="AV1948" s="13" t="s">
        <v>81</v>
      </c>
      <c r="AW1948" s="13" t="s">
        <v>30</v>
      </c>
      <c r="AX1948" s="13" t="s">
        <v>73</v>
      </c>
      <c r="AY1948" s="239" t="s">
        <v>135</v>
      </c>
    </row>
    <row r="1949" s="14" customFormat="1">
      <c r="A1949" s="14"/>
      <c r="B1949" s="240"/>
      <c r="C1949" s="241"/>
      <c r="D1949" s="231" t="s">
        <v>145</v>
      </c>
      <c r="E1949" s="242" t="s">
        <v>1</v>
      </c>
      <c r="F1949" s="243" t="s">
        <v>1810</v>
      </c>
      <c r="G1949" s="241"/>
      <c r="H1949" s="244">
        <v>2.8860000000000001</v>
      </c>
      <c r="I1949" s="245"/>
      <c r="J1949" s="241"/>
      <c r="K1949" s="241"/>
      <c r="L1949" s="246"/>
      <c r="M1949" s="247"/>
      <c r="N1949" s="248"/>
      <c r="O1949" s="248"/>
      <c r="P1949" s="248"/>
      <c r="Q1949" s="248"/>
      <c r="R1949" s="248"/>
      <c r="S1949" s="248"/>
      <c r="T1949" s="249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50" t="s">
        <v>145</v>
      </c>
      <c r="AU1949" s="250" t="s">
        <v>143</v>
      </c>
      <c r="AV1949" s="14" t="s">
        <v>143</v>
      </c>
      <c r="AW1949" s="14" t="s">
        <v>30</v>
      </c>
      <c r="AX1949" s="14" t="s">
        <v>73</v>
      </c>
      <c r="AY1949" s="250" t="s">
        <v>135</v>
      </c>
    </row>
    <row r="1950" s="13" customFormat="1">
      <c r="A1950" s="13"/>
      <c r="B1950" s="229"/>
      <c r="C1950" s="230"/>
      <c r="D1950" s="231" t="s">
        <v>145</v>
      </c>
      <c r="E1950" s="232" t="s">
        <v>1</v>
      </c>
      <c r="F1950" s="233" t="s">
        <v>176</v>
      </c>
      <c r="G1950" s="230"/>
      <c r="H1950" s="232" t="s">
        <v>1</v>
      </c>
      <c r="I1950" s="234"/>
      <c r="J1950" s="230"/>
      <c r="K1950" s="230"/>
      <c r="L1950" s="235"/>
      <c r="M1950" s="236"/>
      <c r="N1950" s="237"/>
      <c r="O1950" s="237"/>
      <c r="P1950" s="237"/>
      <c r="Q1950" s="237"/>
      <c r="R1950" s="237"/>
      <c r="S1950" s="237"/>
      <c r="T1950" s="238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T1950" s="239" t="s">
        <v>145</v>
      </c>
      <c r="AU1950" s="239" t="s">
        <v>143</v>
      </c>
      <c r="AV1950" s="13" t="s">
        <v>81</v>
      </c>
      <c r="AW1950" s="13" t="s">
        <v>30</v>
      </c>
      <c r="AX1950" s="13" t="s">
        <v>73</v>
      </c>
      <c r="AY1950" s="239" t="s">
        <v>135</v>
      </c>
    </row>
    <row r="1951" s="14" customFormat="1">
      <c r="A1951" s="14"/>
      <c r="B1951" s="240"/>
      <c r="C1951" s="241"/>
      <c r="D1951" s="231" t="s">
        <v>145</v>
      </c>
      <c r="E1951" s="242" t="s">
        <v>1</v>
      </c>
      <c r="F1951" s="243" t="s">
        <v>1809</v>
      </c>
      <c r="G1951" s="241"/>
      <c r="H1951" s="244">
        <v>1.4430000000000001</v>
      </c>
      <c r="I1951" s="245"/>
      <c r="J1951" s="241"/>
      <c r="K1951" s="241"/>
      <c r="L1951" s="246"/>
      <c r="M1951" s="247"/>
      <c r="N1951" s="248"/>
      <c r="O1951" s="248"/>
      <c r="P1951" s="248"/>
      <c r="Q1951" s="248"/>
      <c r="R1951" s="248"/>
      <c r="S1951" s="248"/>
      <c r="T1951" s="249"/>
      <c r="U1951" s="14"/>
      <c r="V1951" s="14"/>
      <c r="W1951" s="14"/>
      <c r="X1951" s="14"/>
      <c r="Y1951" s="14"/>
      <c r="Z1951" s="14"/>
      <c r="AA1951" s="14"/>
      <c r="AB1951" s="14"/>
      <c r="AC1951" s="14"/>
      <c r="AD1951" s="14"/>
      <c r="AE1951" s="14"/>
      <c r="AT1951" s="250" t="s">
        <v>145</v>
      </c>
      <c r="AU1951" s="250" t="s">
        <v>143</v>
      </c>
      <c r="AV1951" s="14" t="s">
        <v>143</v>
      </c>
      <c r="AW1951" s="14" t="s">
        <v>30</v>
      </c>
      <c r="AX1951" s="14" t="s">
        <v>73</v>
      </c>
      <c r="AY1951" s="250" t="s">
        <v>135</v>
      </c>
    </row>
    <row r="1952" s="13" customFormat="1">
      <c r="A1952" s="13"/>
      <c r="B1952" s="229"/>
      <c r="C1952" s="230"/>
      <c r="D1952" s="231" t="s">
        <v>145</v>
      </c>
      <c r="E1952" s="232" t="s">
        <v>1</v>
      </c>
      <c r="F1952" s="233" t="s">
        <v>188</v>
      </c>
      <c r="G1952" s="230"/>
      <c r="H1952" s="232" t="s">
        <v>1</v>
      </c>
      <c r="I1952" s="234"/>
      <c r="J1952" s="230"/>
      <c r="K1952" s="230"/>
      <c r="L1952" s="235"/>
      <c r="M1952" s="236"/>
      <c r="N1952" s="237"/>
      <c r="O1952" s="237"/>
      <c r="P1952" s="237"/>
      <c r="Q1952" s="237"/>
      <c r="R1952" s="237"/>
      <c r="S1952" s="237"/>
      <c r="T1952" s="238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T1952" s="239" t="s">
        <v>145</v>
      </c>
      <c r="AU1952" s="239" t="s">
        <v>143</v>
      </c>
      <c r="AV1952" s="13" t="s">
        <v>81</v>
      </c>
      <c r="AW1952" s="13" t="s">
        <v>30</v>
      </c>
      <c r="AX1952" s="13" t="s">
        <v>73</v>
      </c>
      <c r="AY1952" s="239" t="s">
        <v>135</v>
      </c>
    </row>
    <row r="1953" s="14" customFormat="1">
      <c r="A1953" s="14"/>
      <c r="B1953" s="240"/>
      <c r="C1953" s="241"/>
      <c r="D1953" s="231" t="s">
        <v>145</v>
      </c>
      <c r="E1953" s="242" t="s">
        <v>1</v>
      </c>
      <c r="F1953" s="243" t="s">
        <v>1811</v>
      </c>
      <c r="G1953" s="241"/>
      <c r="H1953" s="244">
        <v>1.516</v>
      </c>
      <c r="I1953" s="245"/>
      <c r="J1953" s="241"/>
      <c r="K1953" s="241"/>
      <c r="L1953" s="246"/>
      <c r="M1953" s="247"/>
      <c r="N1953" s="248"/>
      <c r="O1953" s="248"/>
      <c r="P1953" s="248"/>
      <c r="Q1953" s="248"/>
      <c r="R1953" s="248"/>
      <c r="S1953" s="248"/>
      <c r="T1953" s="249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50" t="s">
        <v>145</v>
      </c>
      <c r="AU1953" s="250" t="s">
        <v>143</v>
      </c>
      <c r="AV1953" s="14" t="s">
        <v>143</v>
      </c>
      <c r="AW1953" s="14" t="s">
        <v>30</v>
      </c>
      <c r="AX1953" s="14" t="s">
        <v>73</v>
      </c>
      <c r="AY1953" s="250" t="s">
        <v>135</v>
      </c>
    </row>
    <row r="1954" s="13" customFormat="1">
      <c r="A1954" s="13"/>
      <c r="B1954" s="229"/>
      <c r="C1954" s="230"/>
      <c r="D1954" s="231" t="s">
        <v>145</v>
      </c>
      <c r="E1954" s="232" t="s">
        <v>1</v>
      </c>
      <c r="F1954" s="233" t="s">
        <v>186</v>
      </c>
      <c r="G1954" s="230"/>
      <c r="H1954" s="232" t="s">
        <v>1</v>
      </c>
      <c r="I1954" s="234"/>
      <c r="J1954" s="230"/>
      <c r="K1954" s="230"/>
      <c r="L1954" s="235"/>
      <c r="M1954" s="236"/>
      <c r="N1954" s="237"/>
      <c r="O1954" s="237"/>
      <c r="P1954" s="237"/>
      <c r="Q1954" s="237"/>
      <c r="R1954" s="237"/>
      <c r="S1954" s="237"/>
      <c r="T1954" s="238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T1954" s="239" t="s">
        <v>145</v>
      </c>
      <c r="AU1954" s="239" t="s">
        <v>143</v>
      </c>
      <c r="AV1954" s="13" t="s">
        <v>81</v>
      </c>
      <c r="AW1954" s="13" t="s">
        <v>30</v>
      </c>
      <c r="AX1954" s="13" t="s">
        <v>73</v>
      </c>
      <c r="AY1954" s="239" t="s">
        <v>135</v>
      </c>
    </row>
    <row r="1955" s="14" customFormat="1">
      <c r="A1955" s="14"/>
      <c r="B1955" s="240"/>
      <c r="C1955" s="241"/>
      <c r="D1955" s="231" t="s">
        <v>145</v>
      </c>
      <c r="E1955" s="242" t="s">
        <v>1</v>
      </c>
      <c r="F1955" s="243" t="s">
        <v>1812</v>
      </c>
      <c r="G1955" s="241"/>
      <c r="H1955" s="244">
        <v>2.1299999999999999</v>
      </c>
      <c r="I1955" s="245"/>
      <c r="J1955" s="241"/>
      <c r="K1955" s="241"/>
      <c r="L1955" s="246"/>
      <c r="M1955" s="247"/>
      <c r="N1955" s="248"/>
      <c r="O1955" s="248"/>
      <c r="P1955" s="248"/>
      <c r="Q1955" s="248"/>
      <c r="R1955" s="248"/>
      <c r="S1955" s="248"/>
      <c r="T1955" s="249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50" t="s">
        <v>145</v>
      </c>
      <c r="AU1955" s="250" t="s">
        <v>143</v>
      </c>
      <c r="AV1955" s="14" t="s">
        <v>143</v>
      </c>
      <c r="AW1955" s="14" t="s">
        <v>30</v>
      </c>
      <c r="AX1955" s="14" t="s">
        <v>73</v>
      </c>
      <c r="AY1955" s="250" t="s">
        <v>135</v>
      </c>
    </row>
    <row r="1956" s="15" customFormat="1">
      <c r="A1956" s="15"/>
      <c r="B1956" s="251"/>
      <c r="C1956" s="252"/>
      <c r="D1956" s="231" t="s">
        <v>145</v>
      </c>
      <c r="E1956" s="253" t="s">
        <v>1</v>
      </c>
      <c r="F1956" s="254" t="s">
        <v>153</v>
      </c>
      <c r="G1956" s="252"/>
      <c r="H1956" s="255">
        <v>11.172999999999998</v>
      </c>
      <c r="I1956" s="256"/>
      <c r="J1956" s="252"/>
      <c r="K1956" s="252"/>
      <c r="L1956" s="257"/>
      <c r="M1956" s="258"/>
      <c r="N1956" s="259"/>
      <c r="O1956" s="259"/>
      <c r="P1956" s="259"/>
      <c r="Q1956" s="259"/>
      <c r="R1956" s="259"/>
      <c r="S1956" s="259"/>
      <c r="T1956" s="260"/>
      <c r="U1956" s="15"/>
      <c r="V1956" s="15"/>
      <c r="W1956" s="15"/>
      <c r="X1956" s="15"/>
      <c r="Y1956" s="15"/>
      <c r="Z1956" s="15"/>
      <c r="AA1956" s="15"/>
      <c r="AB1956" s="15"/>
      <c r="AC1956" s="15"/>
      <c r="AD1956" s="15"/>
      <c r="AE1956" s="15"/>
      <c r="AT1956" s="261" t="s">
        <v>145</v>
      </c>
      <c r="AU1956" s="261" t="s">
        <v>143</v>
      </c>
      <c r="AV1956" s="15" t="s">
        <v>142</v>
      </c>
      <c r="AW1956" s="15" t="s">
        <v>30</v>
      </c>
      <c r="AX1956" s="15" t="s">
        <v>81</v>
      </c>
      <c r="AY1956" s="261" t="s">
        <v>135</v>
      </c>
    </row>
    <row r="1957" s="2" customFormat="1" ht="24.15" customHeight="1">
      <c r="A1957" s="38"/>
      <c r="B1957" s="39"/>
      <c r="C1957" s="215" t="s">
        <v>1821</v>
      </c>
      <c r="D1957" s="215" t="s">
        <v>138</v>
      </c>
      <c r="E1957" s="216" t="s">
        <v>1822</v>
      </c>
      <c r="F1957" s="217" t="s">
        <v>1823</v>
      </c>
      <c r="G1957" s="218" t="s">
        <v>141</v>
      </c>
      <c r="H1957" s="219">
        <v>11.173</v>
      </c>
      <c r="I1957" s="220"/>
      <c r="J1957" s="221">
        <f>ROUND(I1957*H1957,2)</f>
        <v>0</v>
      </c>
      <c r="K1957" s="222"/>
      <c r="L1957" s="44"/>
      <c r="M1957" s="223" t="s">
        <v>1</v>
      </c>
      <c r="N1957" s="224" t="s">
        <v>39</v>
      </c>
      <c r="O1957" s="91"/>
      <c r="P1957" s="225">
        <f>O1957*H1957</f>
        <v>0</v>
      </c>
      <c r="Q1957" s="225">
        <v>0.00012</v>
      </c>
      <c r="R1957" s="225">
        <f>Q1957*H1957</f>
        <v>0.0013407600000000001</v>
      </c>
      <c r="S1957" s="225">
        <v>0</v>
      </c>
      <c r="T1957" s="226">
        <f>S1957*H1957</f>
        <v>0</v>
      </c>
      <c r="U1957" s="38"/>
      <c r="V1957" s="38"/>
      <c r="W1957" s="38"/>
      <c r="X1957" s="38"/>
      <c r="Y1957" s="38"/>
      <c r="Z1957" s="38"/>
      <c r="AA1957" s="38"/>
      <c r="AB1957" s="38"/>
      <c r="AC1957" s="38"/>
      <c r="AD1957" s="38"/>
      <c r="AE1957" s="38"/>
      <c r="AR1957" s="227" t="s">
        <v>263</v>
      </c>
      <c r="AT1957" s="227" t="s">
        <v>138</v>
      </c>
      <c r="AU1957" s="227" t="s">
        <v>143</v>
      </c>
      <c r="AY1957" s="17" t="s">
        <v>135</v>
      </c>
      <c r="BE1957" s="228">
        <f>IF(N1957="základní",J1957,0)</f>
        <v>0</v>
      </c>
      <c r="BF1957" s="228">
        <f>IF(N1957="snížená",J1957,0)</f>
        <v>0</v>
      </c>
      <c r="BG1957" s="228">
        <f>IF(N1957="zákl. přenesená",J1957,0)</f>
        <v>0</v>
      </c>
      <c r="BH1957" s="228">
        <f>IF(N1957="sníž. přenesená",J1957,0)</f>
        <v>0</v>
      </c>
      <c r="BI1957" s="228">
        <f>IF(N1957="nulová",J1957,0)</f>
        <v>0</v>
      </c>
      <c r="BJ1957" s="17" t="s">
        <v>143</v>
      </c>
      <c r="BK1957" s="228">
        <f>ROUND(I1957*H1957,2)</f>
        <v>0</v>
      </c>
      <c r="BL1957" s="17" t="s">
        <v>263</v>
      </c>
      <c r="BM1957" s="227" t="s">
        <v>1824</v>
      </c>
    </row>
    <row r="1958" s="13" customFormat="1">
      <c r="A1958" s="13"/>
      <c r="B1958" s="229"/>
      <c r="C1958" s="230"/>
      <c r="D1958" s="231" t="s">
        <v>145</v>
      </c>
      <c r="E1958" s="232" t="s">
        <v>1</v>
      </c>
      <c r="F1958" s="233" t="s">
        <v>1752</v>
      </c>
      <c r="G1958" s="230"/>
      <c r="H1958" s="232" t="s">
        <v>1</v>
      </c>
      <c r="I1958" s="234"/>
      <c r="J1958" s="230"/>
      <c r="K1958" s="230"/>
      <c r="L1958" s="235"/>
      <c r="M1958" s="236"/>
      <c r="N1958" s="237"/>
      <c r="O1958" s="237"/>
      <c r="P1958" s="237"/>
      <c r="Q1958" s="237"/>
      <c r="R1958" s="237"/>
      <c r="S1958" s="237"/>
      <c r="T1958" s="238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T1958" s="239" t="s">
        <v>145</v>
      </c>
      <c r="AU1958" s="239" t="s">
        <v>143</v>
      </c>
      <c r="AV1958" s="13" t="s">
        <v>81</v>
      </c>
      <c r="AW1958" s="13" t="s">
        <v>30</v>
      </c>
      <c r="AX1958" s="13" t="s">
        <v>73</v>
      </c>
      <c r="AY1958" s="239" t="s">
        <v>135</v>
      </c>
    </row>
    <row r="1959" s="14" customFormat="1">
      <c r="A1959" s="14"/>
      <c r="B1959" s="240"/>
      <c r="C1959" s="241"/>
      <c r="D1959" s="231" t="s">
        <v>145</v>
      </c>
      <c r="E1959" s="242" t="s">
        <v>1</v>
      </c>
      <c r="F1959" s="243" t="s">
        <v>1808</v>
      </c>
      <c r="G1959" s="241"/>
      <c r="H1959" s="244">
        <v>1.7549999999999999</v>
      </c>
      <c r="I1959" s="245"/>
      <c r="J1959" s="241"/>
      <c r="K1959" s="241"/>
      <c r="L1959" s="246"/>
      <c r="M1959" s="247"/>
      <c r="N1959" s="248"/>
      <c r="O1959" s="248"/>
      <c r="P1959" s="248"/>
      <c r="Q1959" s="248"/>
      <c r="R1959" s="248"/>
      <c r="S1959" s="248"/>
      <c r="T1959" s="249"/>
      <c r="U1959" s="14"/>
      <c r="V1959" s="14"/>
      <c r="W1959" s="14"/>
      <c r="X1959" s="14"/>
      <c r="Y1959" s="14"/>
      <c r="Z1959" s="14"/>
      <c r="AA1959" s="14"/>
      <c r="AB1959" s="14"/>
      <c r="AC1959" s="14"/>
      <c r="AD1959" s="14"/>
      <c r="AE1959" s="14"/>
      <c r="AT1959" s="250" t="s">
        <v>145</v>
      </c>
      <c r="AU1959" s="250" t="s">
        <v>143</v>
      </c>
      <c r="AV1959" s="14" t="s">
        <v>143</v>
      </c>
      <c r="AW1959" s="14" t="s">
        <v>30</v>
      </c>
      <c r="AX1959" s="14" t="s">
        <v>73</v>
      </c>
      <c r="AY1959" s="250" t="s">
        <v>135</v>
      </c>
    </row>
    <row r="1960" s="13" customFormat="1">
      <c r="A1960" s="13"/>
      <c r="B1960" s="229"/>
      <c r="C1960" s="230"/>
      <c r="D1960" s="231" t="s">
        <v>145</v>
      </c>
      <c r="E1960" s="232" t="s">
        <v>1</v>
      </c>
      <c r="F1960" s="233" t="s">
        <v>182</v>
      </c>
      <c r="G1960" s="230"/>
      <c r="H1960" s="232" t="s">
        <v>1</v>
      </c>
      <c r="I1960" s="234"/>
      <c r="J1960" s="230"/>
      <c r="K1960" s="230"/>
      <c r="L1960" s="235"/>
      <c r="M1960" s="236"/>
      <c r="N1960" s="237"/>
      <c r="O1960" s="237"/>
      <c r="P1960" s="237"/>
      <c r="Q1960" s="237"/>
      <c r="R1960" s="237"/>
      <c r="S1960" s="237"/>
      <c r="T1960" s="238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39" t="s">
        <v>145</v>
      </c>
      <c r="AU1960" s="239" t="s">
        <v>143</v>
      </c>
      <c r="AV1960" s="13" t="s">
        <v>81</v>
      </c>
      <c r="AW1960" s="13" t="s">
        <v>30</v>
      </c>
      <c r="AX1960" s="13" t="s">
        <v>73</v>
      </c>
      <c r="AY1960" s="239" t="s">
        <v>135</v>
      </c>
    </row>
    <row r="1961" s="14" customFormat="1">
      <c r="A1961" s="14"/>
      <c r="B1961" s="240"/>
      <c r="C1961" s="241"/>
      <c r="D1961" s="231" t="s">
        <v>145</v>
      </c>
      <c r="E1961" s="242" t="s">
        <v>1</v>
      </c>
      <c r="F1961" s="243" t="s">
        <v>1809</v>
      </c>
      <c r="G1961" s="241"/>
      <c r="H1961" s="244">
        <v>1.4430000000000001</v>
      </c>
      <c r="I1961" s="245"/>
      <c r="J1961" s="241"/>
      <c r="K1961" s="241"/>
      <c r="L1961" s="246"/>
      <c r="M1961" s="247"/>
      <c r="N1961" s="248"/>
      <c r="O1961" s="248"/>
      <c r="P1961" s="248"/>
      <c r="Q1961" s="248"/>
      <c r="R1961" s="248"/>
      <c r="S1961" s="248"/>
      <c r="T1961" s="249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50" t="s">
        <v>145</v>
      </c>
      <c r="AU1961" s="250" t="s">
        <v>143</v>
      </c>
      <c r="AV1961" s="14" t="s">
        <v>143</v>
      </c>
      <c r="AW1961" s="14" t="s">
        <v>30</v>
      </c>
      <c r="AX1961" s="14" t="s">
        <v>73</v>
      </c>
      <c r="AY1961" s="250" t="s">
        <v>135</v>
      </c>
    </row>
    <row r="1962" s="13" customFormat="1">
      <c r="A1962" s="13"/>
      <c r="B1962" s="229"/>
      <c r="C1962" s="230"/>
      <c r="D1962" s="231" t="s">
        <v>145</v>
      </c>
      <c r="E1962" s="232" t="s">
        <v>1</v>
      </c>
      <c r="F1962" s="233" t="s">
        <v>184</v>
      </c>
      <c r="G1962" s="230"/>
      <c r="H1962" s="232" t="s">
        <v>1</v>
      </c>
      <c r="I1962" s="234"/>
      <c r="J1962" s="230"/>
      <c r="K1962" s="230"/>
      <c r="L1962" s="235"/>
      <c r="M1962" s="236"/>
      <c r="N1962" s="237"/>
      <c r="O1962" s="237"/>
      <c r="P1962" s="237"/>
      <c r="Q1962" s="237"/>
      <c r="R1962" s="237"/>
      <c r="S1962" s="237"/>
      <c r="T1962" s="238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39" t="s">
        <v>145</v>
      </c>
      <c r="AU1962" s="239" t="s">
        <v>143</v>
      </c>
      <c r="AV1962" s="13" t="s">
        <v>81</v>
      </c>
      <c r="AW1962" s="13" t="s">
        <v>30</v>
      </c>
      <c r="AX1962" s="13" t="s">
        <v>73</v>
      </c>
      <c r="AY1962" s="239" t="s">
        <v>135</v>
      </c>
    </row>
    <row r="1963" s="14" customFormat="1">
      <c r="A1963" s="14"/>
      <c r="B1963" s="240"/>
      <c r="C1963" s="241"/>
      <c r="D1963" s="231" t="s">
        <v>145</v>
      </c>
      <c r="E1963" s="242" t="s">
        <v>1</v>
      </c>
      <c r="F1963" s="243" t="s">
        <v>1810</v>
      </c>
      <c r="G1963" s="241"/>
      <c r="H1963" s="244">
        <v>2.8860000000000001</v>
      </c>
      <c r="I1963" s="245"/>
      <c r="J1963" s="241"/>
      <c r="K1963" s="241"/>
      <c r="L1963" s="246"/>
      <c r="M1963" s="247"/>
      <c r="N1963" s="248"/>
      <c r="O1963" s="248"/>
      <c r="P1963" s="248"/>
      <c r="Q1963" s="248"/>
      <c r="R1963" s="248"/>
      <c r="S1963" s="248"/>
      <c r="T1963" s="249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50" t="s">
        <v>145</v>
      </c>
      <c r="AU1963" s="250" t="s">
        <v>143</v>
      </c>
      <c r="AV1963" s="14" t="s">
        <v>143</v>
      </c>
      <c r="AW1963" s="14" t="s">
        <v>30</v>
      </c>
      <c r="AX1963" s="14" t="s">
        <v>73</v>
      </c>
      <c r="AY1963" s="250" t="s">
        <v>135</v>
      </c>
    </row>
    <row r="1964" s="13" customFormat="1">
      <c r="A1964" s="13"/>
      <c r="B1964" s="229"/>
      <c r="C1964" s="230"/>
      <c r="D1964" s="231" t="s">
        <v>145</v>
      </c>
      <c r="E1964" s="232" t="s">
        <v>1</v>
      </c>
      <c r="F1964" s="233" t="s">
        <v>176</v>
      </c>
      <c r="G1964" s="230"/>
      <c r="H1964" s="232" t="s">
        <v>1</v>
      </c>
      <c r="I1964" s="234"/>
      <c r="J1964" s="230"/>
      <c r="K1964" s="230"/>
      <c r="L1964" s="235"/>
      <c r="M1964" s="236"/>
      <c r="N1964" s="237"/>
      <c r="O1964" s="237"/>
      <c r="P1964" s="237"/>
      <c r="Q1964" s="237"/>
      <c r="R1964" s="237"/>
      <c r="S1964" s="237"/>
      <c r="T1964" s="238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39" t="s">
        <v>145</v>
      </c>
      <c r="AU1964" s="239" t="s">
        <v>143</v>
      </c>
      <c r="AV1964" s="13" t="s">
        <v>81</v>
      </c>
      <c r="AW1964" s="13" t="s">
        <v>30</v>
      </c>
      <c r="AX1964" s="13" t="s">
        <v>73</v>
      </c>
      <c r="AY1964" s="239" t="s">
        <v>135</v>
      </c>
    </row>
    <row r="1965" s="14" customFormat="1">
      <c r="A1965" s="14"/>
      <c r="B1965" s="240"/>
      <c r="C1965" s="241"/>
      <c r="D1965" s="231" t="s">
        <v>145</v>
      </c>
      <c r="E1965" s="242" t="s">
        <v>1</v>
      </c>
      <c r="F1965" s="243" t="s">
        <v>1809</v>
      </c>
      <c r="G1965" s="241"/>
      <c r="H1965" s="244">
        <v>1.4430000000000001</v>
      </c>
      <c r="I1965" s="245"/>
      <c r="J1965" s="241"/>
      <c r="K1965" s="241"/>
      <c r="L1965" s="246"/>
      <c r="M1965" s="247"/>
      <c r="N1965" s="248"/>
      <c r="O1965" s="248"/>
      <c r="P1965" s="248"/>
      <c r="Q1965" s="248"/>
      <c r="R1965" s="248"/>
      <c r="S1965" s="248"/>
      <c r="T1965" s="249"/>
      <c r="U1965" s="14"/>
      <c r="V1965" s="14"/>
      <c r="W1965" s="14"/>
      <c r="X1965" s="14"/>
      <c r="Y1965" s="14"/>
      <c r="Z1965" s="14"/>
      <c r="AA1965" s="14"/>
      <c r="AB1965" s="14"/>
      <c r="AC1965" s="14"/>
      <c r="AD1965" s="14"/>
      <c r="AE1965" s="14"/>
      <c r="AT1965" s="250" t="s">
        <v>145</v>
      </c>
      <c r="AU1965" s="250" t="s">
        <v>143</v>
      </c>
      <c r="AV1965" s="14" t="s">
        <v>143</v>
      </c>
      <c r="AW1965" s="14" t="s">
        <v>30</v>
      </c>
      <c r="AX1965" s="14" t="s">
        <v>73</v>
      </c>
      <c r="AY1965" s="250" t="s">
        <v>135</v>
      </c>
    </row>
    <row r="1966" s="13" customFormat="1">
      <c r="A1966" s="13"/>
      <c r="B1966" s="229"/>
      <c r="C1966" s="230"/>
      <c r="D1966" s="231" t="s">
        <v>145</v>
      </c>
      <c r="E1966" s="232" t="s">
        <v>1</v>
      </c>
      <c r="F1966" s="233" t="s">
        <v>188</v>
      </c>
      <c r="G1966" s="230"/>
      <c r="H1966" s="232" t="s">
        <v>1</v>
      </c>
      <c r="I1966" s="234"/>
      <c r="J1966" s="230"/>
      <c r="K1966" s="230"/>
      <c r="L1966" s="235"/>
      <c r="M1966" s="236"/>
      <c r="N1966" s="237"/>
      <c r="O1966" s="237"/>
      <c r="P1966" s="237"/>
      <c r="Q1966" s="237"/>
      <c r="R1966" s="237"/>
      <c r="S1966" s="237"/>
      <c r="T1966" s="238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T1966" s="239" t="s">
        <v>145</v>
      </c>
      <c r="AU1966" s="239" t="s">
        <v>143</v>
      </c>
      <c r="AV1966" s="13" t="s">
        <v>81</v>
      </c>
      <c r="AW1966" s="13" t="s">
        <v>30</v>
      </c>
      <c r="AX1966" s="13" t="s">
        <v>73</v>
      </c>
      <c r="AY1966" s="239" t="s">
        <v>135</v>
      </c>
    </row>
    <row r="1967" s="14" customFormat="1">
      <c r="A1967" s="14"/>
      <c r="B1967" s="240"/>
      <c r="C1967" s="241"/>
      <c r="D1967" s="231" t="s">
        <v>145</v>
      </c>
      <c r="E1967" s="242" t="s">
        <v>1</v>
      </c>
      <c r="F1967" s="243" t="s">
        <v>1811</v>
      </c>
      <c r="G1967" s="241"/>
      <c r="H1967" s="244">
        <v>1.516</v>
      </c>
      <c r="I1967" s="245"/>
      <c r="J1967" s="241"/>
      <c r="K1967" s="241"/>
      <c r="L1967" s="246"/>
      <c r="M1967" s="247"/>
      <c r="N1967" s="248"/>
      <c r="O1967" s="248"/>
      <c r="P1967" s="248"/>
      <c r="Q1967" s="248"/>
      <c r="R1967" s="248"/>
      <c r="S1967" s="248"/>
      <c r="T1967" s="249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50" t="s">
        <v>145</v>
      </c>
      <c r="AU1967" s="250" t="s">
        <v>143</v>
      </c>
      <c r="AV1967" s="14" t="s">
        <v>143</v>
      </c>
      <c r="AW1967" s="14" t="s">
        <v>30</v>
      </c>
      <c r="AX1967" s="14" t="s">
        <v>73</v>
      </c>
      <c r="AY1967" s="250" t="s">
        <v>135</v>
      </c>
    </row>
    <row r="1968" s="13" customFormat="1">
      <c r="A1968" s="13"/>
      <c r="B1968" s="229"/>
      <c r="C1968" s="230"/>
      <c r="D1968" s="231" t="s">
        <v>145</v>
      </c>
      <c r="E1968" s="232" t="s">
        <v>1</v>
      </c>
      <c r="F1968" s="233" t="s">
        <v>186</v>
      </c>
      <c r="G1968" s="230"/>
      <c r="H1968" s="232" t="s">
        <v>1</v>
      </c>
      <c r="I1968" s="234"/>
      <c r="J1968" s="230"/>
      <c r="K1968" s="230"/>
      <c r="L1968" s="235"/>
      <c r="M1968" s="236"/>
      <c r="N1968" s="237"/>
      <c r="O1968" s="237"/>
      <c r="P1968" s="237"/>
      <c r="Q1968" s="237"/>
      <c r="R1968" s="237"/>
      <c r="S1968" s="237"/>
      <c r="T1968" s="238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T1968" s="239" t="s">
        <v>145</v>
      </c>
      <c r="AU1968" s="239" t="s">
        <v>143</v>
      </c>
      <c r="AV1968" s="13" t="s">
        <v>81</v>
      </c>
      <c r="AW1968" s="13" t="s">
        <v>30</v>
      </c>
      <c r="AX1968" s="13" t="s">
        <v>73</v>
      </c>
      <c r="AY1968" s="239" t="s">
        <v>135</v>
      </c>
    </row>
    <row r="1969" s="14" customFormat="1">
      <c r="A1969" s="14"/>
      <c r="B1969" s="240"/>
      <c r="C1969" s="241"/>
      <c r="D1969" s="231" t="s">
        <v>145</v>
      </c>
      <c r="E1969" s="242" t="s">
        <v>1</v>
      </c>
      <c r="F1969" s="243" t="s">
        <v>1812</v>
      </c>
      <c r="G1969" s="241"/>
      <c r="H1969" s="244">
        <v>2.1299999999999999</v>
      </c>
      <c r="I1969" s="245"/>
      <c r="J1969" s="241"/>
      <c r="K1969" s="241"/>
      <c r="L1969" s="246"/>
      <c r="M1969" s="247"/>
      <c r="N1969" s="248"/>
      <c r="O1969" s="248"/>
      <c r="P1969" s="248"/>
      <c r="Q1969" s="248"/>
      <c r="R1969" s="248"/>
      <c r="S1969" s="248"/>
      <c r="T1969" s="249"/>
      <c r="U1969" s="14"/>
      <c r="V1969" s="14"/>
      <c r="W1969" s="14"/>
      <c r="X1969" s="14"/>
      <c r="Y1969" s="14"/>
      <c r="Z1969" s="14"/>
      <c r="AA1969" s="14"/>
      <c r="AB1969" s="14"/>
      <c r="AC1969" s="14"/>
      <c r="AD1969" s="14"/>
      <c r="AE1969" s="14"/>
      <c r="AT1969" s="250" t="s">
        <v>145</v>
      </c>
      <c r="AU1969" s="250" t="s">
        <v>143</v>
      </c>
      <c r="AV1969" s="14" t="s">
        <v>143</v>
      </c>
      <c r="AW1969" s="14" t="s">
        <v>30</v>
      </c>
      <c r="AX1969" s="14" t="s">
        <v>73</v>
      </c>
      <c r="AY1969" s="250" t="s">
        <v>135</v>
      </c>
    </row>
    <row r="1970" s="15" customFormat="1">
      <c r="A1970" s="15"/>
      <c r="B1970" s="251"/>
      <c r="C1970" s="252"/>
      <c r="D1970" s="231" t="s">
        <v>145</v>
      </c>
      <c r="E1970" s="253" t="s">
        <v>1</v>
      </c>
      <c r="F1970" s="254" t="s">
        <v>153</v>
      </c>
      <c r="G1970" s="252"/>
      <c r="H1970" s="255">
        <v>11.172999999999998</v>
      </c>
      <c r="I1970" s="256"/>
      <c r="J1970" s="252"/>
      <c r="K1970" s="252"/>
      <c r="L1970" s="257"/>
      <c r="M1970" s="258"/>
      <c r="N1970" s="259"/>
      <c r="O1970" s="259"/>
      <c r="P1970" s="259"/>
      <c r="Q1970" s="259"/>
      <c r="R1970" s="259"/>
      <c r="S1970" s="259"/>
      <c r="T1970" s="260"/>
      <c r="U1970" s="15"/>
      <c r="V1970" s="15"/>
      <c r="W1970" s="15"/>
      <c r="X1970" s="15"/>
      <c r="Y1970" s="15"/>
      <c r="Z1970" s="15"/>
      <c r="AA1970" s="15"/>
      <c r="AB1970" s="15"/>
      <c r="AC1970" s="15"/>
      <c r="AD1970" s="15"/>
      <c r="AE1970" s="15"/>
      <c r="AT1970" s="261" t="s">
        <v>145</v>
      </c>
      <c r="AU1970" s="261" t="s">
        <v>143</v>
      </c>
      <c r="AV1970" s="15" t="s">
        <v>142</v>
      </c>
      <c r="AW1970" s="15" t="s">
        <v>30</v>
      </c>
      <c r="AX1970" s="15" t="s">
        <v>81</v>
      </c>
      <c r="AY1970" s="261" t="s">
        <v>135</v>
      </c>
    </row>
    <row r="1971" s="2" customFormat="1" ht="24.15" customHeight="1">
      <c r="A1971" s="38"/>
      <c r="B1971" s="39"/>
      <c r="C1971" s="215" t="s">
        <v>1825</v>
      </c>
      <c r="D1971" s="215" t="s">
        <v>138</v>
      </c>
      <c r="E1971" s="216" t="s">
        <v>1826</v>
      </c>
      <c r="F1971" s="217" t="s">
        <v>1827</v>
      </c>
      <c r="G1971" s="218" t="s">
        <v>141</v>
      </c>
      <c r="H1971" s="219">
        <v>11.173</v>
      </c>
      <c r="I1971" s="220"/>
      <c r="J1971" s="221">
        <f>ROUND(I1971*H1971,2)</f>
        <v>0</v>
      </c>
      <c r="K1971" s="222"/>
      <c r="L1971" s="44"/>
      <c r="M1971" s="223" t="s">
        <v>1</v>
      </c>
      <c r="N1971" s="224" t="s">
        <v>39</v>
      </c>
      <c r="O1971" s="91"/>
      <c r="P1971" s="225">
        <f>O1971*H1971</f>
        <v>0</v>
      </c>
      <c r="Q1971" s="225">
        <v>0.00012</v>
      </c>
      <c r="R1971" s="225">
        <f>Q1971*H1971</f>
        <v>0.0013407600000000001</v>
      </c>
      <c r="S1971" s="225">
        <v>0</v>
      </c>
      <c r="T1971" s="226">
        <f>S1971*H1971</f>
        <v>0</v>
      </c>
      <c r="U1971" s="38"/>
      <c r="V1971" s="38"/>
      <c r="W1971" s="38"/>
      <c r="X1971" s="38"/>
      <c r="Y1971" s="38"/>
      <c r="Z1971" s="38"/>
      <c r="AA1971" s="38"/>
      <c r="AB1971" s="38"/>
      <c r="AC1971" s="38"/>
      <c r="AD1971" s="38"/>
      <c r="AE1971" s="38"/>
      <c r="AR1971" s="227" t="s">
        <v>263</v>
      </c>
      <c r="AT1971" s="227" t="s">
        <v>138</v>
      </c>
      <c r="AU1971" s="227" t="s">
        <v>143</v>
      </c>
      <c r="AY1971" s="17" t="s">
        <v>135</v>
      </c>
      <c r="BE1971" s="228">
        <f>IF(N1971="základní",J1971,0)</f>
        <v>0</v>
      </c>
      <c r="BF1971" s="228">
        <f>IF(N1971="snížená",J1971,0)</f>
        <v>0</v>
      </c>
      <c r="BG1971" s="228">
        <f>IF(N1971="zákl. přenesená",J1971,0)</f>
        <v>0</v>
      </c>
      <c r="BH1971" s="228">
        <f>IF(N1971="sníž. přenesená",J1971,0)</f>
        <v>0</v>
      </c>
      <c r="BI1971" s="228">
        <f>IF(N1971="nulová",J1971,0)</f>
        <v>0</v>
      </c>
      <c r="BJ1971" s="17" t="s">
        <v>143</v>
      </c>
      <c r="BK1971" s="228">
        <f>ROUND(I1971*H1971,2)</f>
        <v>0</v>
      </c>
      <c r="BL1971" s="17" t="s">
        <v>263</v>
      </c>
      <c r="BM1971" s="227" t="s">
        <v>1828</v>
      </c>
    </row>
    <row r="1972" s="13" customFormat="1">
      <c r="A1972" s="13"/>
      <c r="B1972" s="229"/>
      <c r="C1972" s="230"/>
      <c r="D1972" s="231" t="s">
        <v>145</v>
      </c>
      <c r="E1972" s="232" t="s">
        <v>1</v>
      </c>
      <c r="F1972" s="233" t="s">
        <v>1752</v>
      </c>
      <c r="G1972" s="230"/>
      <c r="H1972" s="232" t="s">
        <v>1</v>
      </c>
      <c r="I1972" s="234"/>
      <c r="J1972" s="230"/>
      <c r="K1972" s="230"/>
      <c r="L1972" s="235"/>
      <c r="M1972" s="236"/>
      <c r="N1972" s="237"/>
      <c r="O1972" s="237"/>
      <c r="P1972" s="237"/>
      <c r="Q1972" s="237"/>
      <c r="R1972" s="237"/>
      <c r="S1972" s="237"/>
      <c r="T1972" s="238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T1972" s="239" t="s">
        <v>145</v>
      </c>
      <c r="AU1972" s="239" t="s">
        <v>143</v>
      </c>
      <c r="AV1972" s="13" t="s">
        <v>81</v>
      </c>
      <c r="AW1972" s="13" t="s">
        <v>30</v>
      </c>
      <c r="AX1972" s="13" t="s">
        <v>73</v>
      </c>
      <c r="AY1972" s="239" t="s">
        <v>135</v>
      </c>
    </row>
    <row r="1973" s="14" customFormat="1">
      <c r="A1973" s="14"/>
      <c r="B1973" s="240"/>
      <c r="C1973" s="241"/>
      <c r="D1973" s="231" t="s">
        <v>145</v>
      </c>
      <c r="E1973" s="242" t="s">
        <v>1</v>
      </c>
      <c r="F1973" s="243" t="s">
        <v>1808</v>
      </c>
      <c r="G1973" s="241"/>
      <c r="H1973" s="244">
        <v>1.7549999999999999</v>
      </c>
      <c r="I1973" s="245"/>
      <c r="J1973" s="241"/>
      <c r="K1973" s="241"/>
      <c r="L1973" s="246"/>
      <c r="M1973" s="247"/>
      <c r="N1973" s="248"/>
      <c r="O1973" s="248"/>
      <c r="P1973" s="248"/>
      <c r="Q1973" s="248"/>
      <c r="R1973" s="248"/>
      <c r="S1973" s="248"/>
      <c r="T1973" s="249"/>
      <c r="U1973" s="14"/>
      <c r="V1973" s="14"/>
      <c r="W1973" s="14"/>
      <c r="X1973" s="14"/>
      <c r="Y1973" s="14"/>
      <c r="Z1973" s="14"/>
      <c r="AA1973" s="14"/>
      <c r="AB1973" s="14"/>
      <c r="AC1973" s="14"/>
      <c r="AD1973" s="14"/>
      <c r="AE1973" s="14"/>
      <c r="AT1973" s="250" t="s">
        <v>145</v>
      </c>
      <c r="AU1973" s="250" t="s">
        <v>143</v>
      </c>
      <c r="AV1973" s="14" t="s">
        <v>143</v>
      </c>
      <c r="AW1973" s="14" t="s">
        <v>30</v>
      </c>
      <c r="AX1973" s="14" t="s">
        <v>73</v>
      </c>
      <c r="AY1973" s="250" t="s">
        <v>135</v>
      </c>
    </row>
    <row r="1974" s="13" customFormat="1">
      <c r="A1974" s="13"/>
      <c r="B1974" s="229"/>
      <c r="C1974" s="230"/>
      <c r="D1974" s="231" t="s">
        <v>145</v>
      </c>
      <c r="E1974" s="232" t="s">
        <v>1</v>
      </c>
      <c r="F1974" s="233" t="s">
        <v>182</v>
      </c>
      <c r="G1974" s="230"/>
      <c r="H1974" s="232" t="s">
        <v>1</v>
      </c>
      <c r="I1974" s="234"/>
      <c r="J1974" s="230"/>
      <c r="K1974" s="230"/>
      <c r="L1974" s="235"/>
      <c r="M1974" s="236"/>
      <c r="N1974" s="237"/>
      <c r="O1974" s="237"/>
      <c r="P1974" s="237"/>
      <c r="Q1974" s="237"/>
      <c r="R1974" s="237"/>
      <c r="S1974" s="237"/>
      <c r="T1974" s="238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T1974" s="239" t="s">
        <v>145</v>
      </c>
      <c r="AU1974" s="239" t="s">
        <v>143</v>
      </c>
      <c r="AV1974" s="13" t="s">
        <v>81</v>
      </c>
      <c r="AW1974" s="13" t="s">
        <v>30</v>
      </c>
      <c r="AX1974" s="13" t="s">
        <v>73</v>
      </c>
      <c r="AY1974" s="239" t="s">
        <v>135</v>
      </c>
    </row>
    <row r="1975" s="14" customFormat="1">
      <c r="A1975" s="14"/>
      <c r="B1975" s="240"/>
      <c r="C1975" s="241"/>
      <c r="D1975" s="231" t="s">
        <v>145</v>
      </c>
      <c r="E1975" s="242" t="s">
        <v>1</v>
      </c>
      <c r="F1975" s="243" t="s">
        <v>1809</v>
      </c>
      <c r="G1975" s="241"/>
      <c r="H1975" s="244">
        <v>1.4430000000000001</v>
      </c>
      <c r="I1975" s="245"/>
      <c r="J1975" s="241"/>
      <c r="K1975" s="241"/>
      <c r="L1975" s="246"/>
      <c r="M1975" s="247"/>
      <c r="N1975" s="248"/>
      <c r="O1975" s="248"/>
      <c r="P1975" s="248"/>
      <c r="Q1975" s="248"/>
      <c r="R1975" s="248"/>
      <c r="S1975" s="248"/>
      <c r="T1975" s="249"/>
      <c r="U1975" s="14"/>
      <c r="V1975" s="14"/>
      <c r="W1975" s="14"/>
      <c r="X1975" s="14"/>
      <c r="Y1975" s="14"/>
      <c r="Z1975" s="14"/>
      <c r="AA1975" s="14"/>
      <c r="AB1975" s="14"/>
      <c r="AC1975" s="14"/>
      <c r="AD1975" s="14"/>
      <c r="AE1975" s="14"/>
      <c r="AT1975" s="250" t="s">
        <v>145</v>
      </c>
      <c r="AU1975" s="250" t="s">
        <v>143</v>
      </c>
      <c r="AV1975" s="14" t="s">
        <v>143</v>
      </c>
      <c r="AW1975" s="14" t="s">
        <v>30</v>
      </c>
      <c r="AX1975" s="14" t="s">
        <v>73</v>
      </c>
      <c r="AY1975" s="250" t="s">
        <v>135</v>
      </c>
    </row>
    <row r="1976" s="13" customFormat="1">
      <c r="A1976" s="13"/>
      <c r="B1976" s="229"/>
      <c r="C1976" s="230"/>
      <c r="D1976" s="231" t="s">
        <v>145</v>
      </c>
      <c r="E1976" s="232" t="s">
        <v>1</v>
      </c>
      <c r="F1976" s="233" t="s">
        <v>184</v>
      </c>
      <c r="G1976" s="230"/>
      <c r="H1976" s="232" t="s">
        <v>1</v>
      </c>
      <c r="I1976" s="234"/>
      <c r="J1976" s="230"/>
      <c r="K1976" s="230"/>
      <c r="L1976" s="235"/>
      <c r="M1976" s="236"/>
      <c r="N1976" s="237"/>
      <c r="O1976" s="237"/>
      <c r="P1976" s="237"/>
      <c r="Q1976" s="237"/>
      <c r="R1976" s="237"/>
      <c r="S1976" s="237"/>
      <c r="T1976" s="238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T1976" s="239" t="s">
        <v>145</v>
      </c>
      <c r="AU1976" s="239" t="s">
        <v>143</v>
      </c>
      <c r="AV1976" s="13" t="s">
        <v>81</v>
      </c>
      <c r="AW1976" s="13" t="s">
        <v>30</v>
      </c>
      <c r="AX1976" s="13" t="s">
        <v>73</v>
      </c>
      <c r="AY1976" s="239" t="s">
        <v>135</v>
      </c>
    </row>
    <row r="1977" s="14" customFormat="1">
      <c r="A1977" s="14"/>
      <c r="B1977" s="240"/>
      <c r="C1977" s="241"/>
      <c r="D1977" s="231" t="s">
        <v>145</v>
      </c>
      <c r="E1977" s="242" t="s">
        <v>1</v>
      </c>
      <c r="F1977" s="243" t="s">
        <v>1810</v>
      </c>
      <c r="G1977" s="241"/>
      <c r="H1977" s="244">
        <v>2.8860000000000001</v>
      </c>
      <c r="I1977" s="245"/>
      <c r="J1977" s="241"/>
      <c r="K1977" s="241"/>
      <c r="L1977" s="246"/>
      <c r="M1977" s="247"/>
      <c r="N1977" s="248"/>
      <c r="O1977" s="248"/>
      <c r="P1977" s="248"/>
      <c r="Q1977" s="248"/>
      <c r="R1977" s="248"/>
      <c r="S1977" s="248"/>
      <c r="T1977" s="249"/>
      <c r="U1977" s="14"/>
      <c r="V1977" s="14"/>
      <c r="W1977" s="14"/>
      <c r="X1977" s="14"/>
      <c r="Y1977" s="14"/>
      <c r="Z1977" s="14"/>
      <c r="AA1977" s="14"/>
      <c r="AB1977" s="14"/>
      <c r="AC1977" s="14"/>
      <c r="AD1977" s="14"/>
      <c r="AE1977" s="14"/>
      <c r="AT1977" s="250" t="s">
        <v>145</v>
      </c>
      <c r="AU1977" s="250" t="s">
        <v>143</v>
      </c>
      <c r="AV1977" s="14" t="s">
        <v>143</v>
      </c>
      <c r="AW1977" s="14" t="s">
        <v>30</v>
      </c>
      <c r="AX1977" s="14" t="s">
        <v>73</v>
      </c>
      <c r="AY1977" s="250" t="s">
        <v>135</v>
      </c>
    </row>
    <row r="1978" s="13" customFormat="1">
      <c r="A1978" s="13"/>
      <c r="B1978" s="229"/>
      <c r="C1978" s="230"/>
      <c r="D1978" s="231" t="s">
        <v>145</v>
      </c>
      <c r="E1978" s="232" t="s">
        <v>1</v>
      </c>
      <c r="F1978" s="233" t="s">
        <v>176</v>
      </c>
      <c r="G1978" s="230"/>
      <c r="H1978" s="232" t="s">
        <v>1</v>
      </c>
      <c r="I1978" s="234"/>
      <c r="J1978" s="230"/>
      <c r="K1978" s="230"/>
      <c r="L1978" s="235"/>
      <c r="M1978" s="236"/>
      <c r="N1978" s="237"/>
      <c r="O1978" s="237"/>
      <c r="P1978" s="237"/>
      <c r="Q1978" s="237"/>
      <c r="R1978" s="237"/>
      <c r="S1978" s="237"/>
      <c r="T1978" s="238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39" t="s">
        <v>145</v>
      </c>
      <c r="AU1978" s="239" t="s">
        <v>143</v>
      </c>
      <c r="AV1978" s="13" t="s">
        <v>81</v>
      </c>
      <c r="AW1978" s="13" t="s">
        <v>30</v>
      </c>
      <c r="AX1978" s="13" t="s">
        <v>73</v>
      </c>
      <c r="AY1978" s="239" t="s">
        <v>135</v>
      </c>
    </row>
    <row r="1979" s="14" customFormat="1">
      <c r="A1979" s="14"/>
      <c r="B1979" s="240"/>
      <c r="C1979" s="241"/>
      <c r="D1979" s="231" t="s">
        <v>145</v>
      </c>
      <c r="E1979" s="242" t="s">
        <v>1</v>
      </c>
      <c r="F1979" s="243" t="s">
        <v>1809</v>
      </c>
      <c r="G1979" s="241"/>
      <c r="H1979" s="244">
        <v>1.4430000000000001</v>
      </c>
      <c r="I1979" s="245"/>
      <c r="J1979" s="241"/>
      <c r="K1979" s="241"/>
      <c r="L1979" s="246"/>
      <c r="M1979" s="247"/>
      <c r="N1979" s="248"/>
      <c r="O1979" s="248"/>
      <c r="P1979" s="248"/>
      <c r="Q1979" s="248"/>
      <c r="R1979" s="248"/>
      <c r="S1979" s="248"/>
      <c r="T1979" s="249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50" t="s">
        <v>145</v>
      </c>
      <c r="AU1979" s="250" t="s">
        <v>143</v>
      </c>
      <c r="AV1979" s="14" t="s">
        <v>143</v>
      </c>
      <c r="AW1979" s="14" t="s">
        <v>30</v>
      </c>
      <c r="AX1979" s="14" t="s">
        <v>73</v>
      </c>
      <c r="AY1979" s="250" t="s">
        <v>135</v>
      </c>
    </row>
    <row r="1980" s="13" customFormat="1">
      <c r="A1980" s="13"/>
      <c r="B1980" s="229"/>
      <c r="C1980" s="230"/>
      <c r="D1980" s="231" t="s">
        <v>145</v>
      </c>
      <c r="E1980" s="232" t="s">
        <v>1</v>
      </c>
      <c r="F1980" s="233" t="s">
        <v>188</v>
      </c>
      <c r="G1980" s="230"/>
      <c r="H1980" s="232" t="s">
        <v>1</v>
      </c>
      <c r="I1980" s="234"/>
      <c r="J1980" s="230"/>
      <c r="K1980" s="230"/>
      <c r="L1980" s="235"/>
      <c r="M1980" s="236"/>
      <c r="N1980" s="237"/>
      <c r="O1980" s="237"/>
      <c r="P1980" s="237"/>
      <c r="Q1980" s="237"/>
      <c r="R1980" s="237"/>
      <c r="S1980" s="237"/>
      <c r="T1980" s="238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T1980" s="239" t="s">
        <v>145</v>
      </c>
      <c r="AU1980" s="239" t="s">
        <v>143</v>
      </c>
      <c r="AV1980" s="13" t="s">
        <v>81</v>
      </c>
      <c r="AW1980" s="13" t="s">
        <v>30</v>
      </c>
      <c r="AX1980" s="13" t="s">
        <v>73</v>
      </c>
      <c r="AY1980" s="239" t="s">
        <v>135</v>
      </c>
    </row>
    <row r="1981" s="14" customFormat="1">
      <c r="A1981" s="14"/>
      <c r="B1981" s="240"/>
      <c r="C1981" s="241"/>
      <c r="D1981" s="231" t="s">
        <v>145</v>
      </c>
      <c r="E1981" s="242" t="s">
        <v>1</v>
      </c>
      <c r="F1981" s="243" t="s">
        <v>1811</v>
      </c>
      <c r="G1981" s="241"/>
      <c r="H1981" s="244">
        <v>1.516</v>
      </c>
      <c r="I1981" s="245"/>
      <c r="J1981" s="241"/>
      <c r="K1981" s="241"/>
      <c r="L1981" s="246"/>
      <c r="M1981" s="247"/>
      <c r="N1981" s="248"/>
      <c r="O1981" s="248"/>
      <c r="P1981" s="248"/>
      <c r="Q1981" s="248"/>
      <c r="R1981" s="248"/>
      <c r="S1981" s="248"/>
      <c r="T1981" s="249"/>
      <c r="U1981" s="14"/>
      <c r="V1981" s="14"/>
      <c r="W1981" s="14"/>
      <c r="X1981" s="14"/>
      <c r="Y1981" s="14"/>
      <c r="Z1981" s="14"/>
      <c r="AA1981" s="14"/>
      <c r="AB1981" s="14"/>
      <c r="AC1981" s="14"/>
      <c r="AD1981" s="14"/>
      <c r="AE1981" s="14"/>
      <c r="AT1981" s="250" t="s">
        <v>145</v>
      </c>
      <c r="AU1981" s="250" t="s">
        <v>143</v>
      </c>
      <c r="AV1981" s="14" t="s">
        <v>143</v>
      </c>
      <c r="AW1981" s="14" t="s">
        <v>30</v>
      </c>
      <c r="AX1981" s="14" t="s">
        <v>73</v>
      </c>
      <c r="AY1981" s="250" t="s">
        <v>135</v>
      </c>
    </row>
    <row r="1982" s="13" customFormat="1">
      <c r="A1982" s="13"/>
      <c r="B1982" s="229"/>
      <c r="C1982" s="230"/>
      <c r="D1982" s="231" t="s">
        <v>145</v>
      </c>
      <c r="E1982" s="232" t="s">
        <v>1</v>
      </c>
      <c r="F1982" s="233" t="s">
        <v>186</v>
      </c>
      <c r="G1982" s="230"/>
      <c r="H1982" s="232" t="s">
        <v>1</v>
      </c>
      <c r="I1982" s="234"/>
      <c r="J1982" s="230"/>
      <c r="K1982" s="230"/>
      <c r="L1982" s="235"/>
      <c r="M1982" s="236"/>
      <c r="N1982" s="237"/>
      <c r="O1982" s="237"/>
      <c r="P1982" s="237"/>
      <c r="Q1982" s="237"/>
      <c r="R1982" s="237"/>
      <c r="S1982" s="237"/>
      <c r="T1982" s="238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T1982" s="239" t="s">
        <v>145</v>
      </c>
      <c r="AU1982" s="239" t="s">
        <v>143</v>
      </c>
      <c r="AV1982" s="13" t="s">
        <v>81</v>
      </c>
      <c r="AW1982" s="13" t="s">
        <v>30</v>
      </c>
      <c r="AX1982" s="13" t="s">
        <v>73</v>
      </c>
      <c r="AY1982" s="239" t="s">
        <v>135</v>
      </c>
    </row>
    <row r="1983" s="14" customFormat="1">
      <c r="A1983" s="14"/>
      <c r="B1983" s="240"/>
      <c r="C1983" s="241"/>
      <c r="D1983" s="231" t="s">
        <v>145</v>
      </c>
      <c r="E1983" s="242" t="s">
        <v>1</v>
      </c>
      <c r="F1983" s="243" t="s">
        <v>1812</v>
      </c>
      <c r="G1983" s="241"/>
      <c r="H1983" s="244">
        <v>2.1299999999999999</v>
      </c>
      <c r="I1983" s="245"/>
      <c r="J1983" s="241"/>
      <c r="K1983" s="241"/>
      <c r="L1983" s="246"/>
      <c r="M1983" s="247"/>
      <c r="N1983" s="248"/>
      <c r="O1983" s="248"/>
      <c r="P1983" s="248"/>
      <c r="Q1983" s="248"/>
      <c r="R1983" s="248"/>
      <c r="S1983" s="248"/>
      <c r="T1983" s="249"/>
      <c r="U1983" s="14"/>
      <c r="V1983" s="14"/>
      <c r="W1983" s="14"/>
      <c r="X1983" s="14"/>
      <c r="Y1983" s="14"/>
      <c r="Z1983" s="14"/>
      <c r="AA1983" s="14"/>
      <c r="AB1983" s="14"/>
      <c r="AC1983" s="14"/>
      <c r="AD1983" s="14"/>
      <c r="AE1983" s="14"/>
      <c r="AT1983" s="250" t="s">
        <v>145</v>
      </c>
      <c r="AU1983" s="250" t="s">
        <v>143</v>
      </c>
      <c r="AV1983" s="14" t="s">
        <v>143</v>
      </c>
      <c r="AW1983" s="14" t="s">
        <v>30</v>
      </c>
      <c r="AX1983" s="14" t="s">
        <v>73</v>
      </c>
      <c r="AY1983" s="250" t="s">
        <v>135</v>
      </c>
    </row>
    <row r="1984" s="15" customFormat="1">
      <c r="A1984" s="15"/>
      <c r="B1984" s="251"/>
      <c r="C1984" s="252"/>
      <c r="D1984" s="231" t="s">
        <v>145</v>
      </c>
      <c r="E1984" s="253" t="s">
        <v>1</v>
      </c>
      <c r="F1984" s="254" t="s">
        <v>153</v>
      </c>
      <c r="G1984" s="252"/>
      <c r="H1984" s="255">
        <v>11.172999999999998</v>
      </c>
      <c r="I1984" s="256"/>
      <c r="J1984" s="252"/>
      <c r="K1984" s="252"/>
      <c r="L1984" s="257"/>
      <c r="M1984" s="258"/>
      <c r="N1984" s="259"/>
      <c r="O1984" s="259"/>
      <c r="P1984" s="259"/>
      <c r="Q1984" s="259"/>
      <c r="R1984" s="259"/>
      <c r="S1984" s="259"/>
      <c r="T1984" s="260"/>
      <c r="U1984" s="15"/>
      <c r="V1984" s="15"/>
      <c r="W1984" s="15"/>
      <c r="X1984" s="15"/>
      <c r="Y1984" s="15"/>
      <c r="Z1984" s="15"/>
      <c r="AA1984" s="15"/>
      <c r="AB1984" s="15"/>
      <c r="AC1984" s="15"/>
      <c r="AD1984" s="15"/>
      <c r="AE1984" s="15"/>
      <c r="AT1984" s="261" t="s">
        <v>145</v>
      </c>
      <c r="AU1984" s="261" t="s">
        <v>143</v>
      </c>
      <c r="AV1984" s="15" t="s">
        <v>142</v>
      </c>
      <c r="AW1984" s="15" t="s">
        <v>30</v>
      </c>
      <c r="AX1984" s="15" t="s">
        <v>81</v>
      </c>
      <c r="AY1984" s="261" t="s">
        <v>135</v>
      </c>
    </row>
    <row r="1985" s="2" customFormat="1" ht="24.15" customHeight="1">
      <c r="A1985" s="38"/>
      <c r="B1985" s="39"/>
      <c r="C1985" s="215" t="s">
        <v>1829</v>
      </c>
      <c r="D1985" s="215" t="s">
        <v>138</v>
      </c>
      <c r="E1985" s="216" t="s">
        <v>1830</v>
      </c>
      <c r="F1985" s="217" t="s">
        <v>1831</v>
      </c>
      <c r="G1985" s="218" t="s">
        <v>141</v>
      </c>
      <c r="H1985" s="219">
        <v>11.173</v>
      </c>
      <c r="I1985" s="220"/>
      <c r="J1985" s="221">
        <f>ROUND(I1985*H1985,2)</f>
        <v>0</v>
      </c>
      <c r="K1985" s="222"/>
      <c r="L1985" s="44"/>
      <c r="M1985" s="223" t="s">
        <v>1</v>
      </c>
      <c r="N1985" s="224" t="s">
        <v>39</v>
      </c>
      <c r="O1985" s="91"/>
      <c r="P1985" s="225">
        <f>O1985*H1985</f>
        <v>0</v>
      </c>
      <c r="Q1985" s="225">
        <v>3.0000000000000001E-05</v>
      </c>
      <c r="R1985" s="225">
        <f>Q1985*H1985</f>
        <v>0.00033519000000000002</v>
      </c>
      <c r="S1985" s="225">
        <v>0</v>
      </c>
      <c r="T1985" s="226">
        <f>S1985*H1985</f>
        <v>0</v>
      </c>
      <c r="U1985" s="38"/>
      <c r="V1985" s="38"/>
      <c r="W1985" s="38"/>
      <c r="X1985" s="38"/>
      <c r="Y1985" s="38"/>
      <c r="Z1985" s="38"/>
      <c r="AA1985" s="38"/>
      <c r="AB1985" s="38"/>
      <c r="AC1985" s="38"/>
      <c r="AD1985" s="38"/>
      <c r="AE1985" s="38"/>
      <c r="AR1985" s="227" t="s">
        <v>263</v>
      </c>
      <c r="AT1985" s="227" t="s">
        <v>138</v>
      </c>
      <c r="AU1985" s="227" t="s">
        <v>143</v>
      </c>
      <c r="AY1985" s="17" t="s">
        <v>135</v>
      </c>
      <c r="BE1985" s="228">
        <f>IF(N1985="základní",J1985,0)</f>
        <v>0</v>
      </c>
      <c r="BF1985" s="228">
        <f>IF(N1985="snížená",J1985,0)</f>
        <v>0</v>
      </c>
      <c r="BG1985" s="228">
        <f>IF(N1985="zákl. přenesená",J1985,0)</f>
        <v>0</v>
      </c>
      <c r="BH1985" s="228">
        <f>IF(N1985="sníž. přenesená",J1985,0)</f>
        <v>0</v>
      </c>
      <c r="BI1985" s="228">
        <f>IF(N1985="nulová",J1985,0)</f>
        <v>0</v>
      </c>
      <c r="BJ1985" s="17" t="s">
        <v>143</v>
      </c>
      <c r="BK1985" s="228">
        <f>ROUND(I1985*H1985,2)</f>
        <v>0</v>
      </c>
      <c r="BL1985" s="17" t="s">
        <v>263</v>
      </c>
      <c r="BM1985" s="227" t="s">
        <v>1832</v>
      </c>
    </row>
    <row r="1986" s="13" customFormat="1">
      <c r="A1986" s="13"/>
      <c r="B1986" s="229"/>
      <c r="C1986" s="230"/>
      <c r="D1986" s="231" t="s">
        <v>145</v>
      </c>
      <c r="E1986" s="232" t="s">
        <v>1</v>
      </c>
      <c r="F1986" s="233" t="s">
        <v>1752</v>
      </c>
      <c r="G1986" s="230"/>
      <c r="H1986" s="232" t="s">
        <v>1</v>
      </c>
      <c r="I1986" s="234"/>
      <c r="J1986" s="230"/>
      <c r="K1986" s="230"/>
      <c r="L1986" s="235"/>
      <c r="M1986" s="236"/>
      <c r="N1986" s="237"/>
      <c r="O1986" s="237"/>
      <c r="P1986" s="237"/>
      <c r="Q1986" s="237"/>
      <c r="R1986" s="237"/>
      <c r="S1986" s="237"/>
      <c r="T1986" s="238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T1986" s="239" t="s">
        <v>145</v>
      </c>
      <c r="AU1986" s="239" t="s">
        <v>143</v>
      </c>
      <c r="AV1986" s="13" t="s">
        <v>81</v>
      </c>
      <c r="AW1986" s="13" t="s">
        <v>30</v>
      </c>
      <c r="AX1986" s="13" t="s">
        <v>73</v>
      </c>
      <c r="AY1986" s="239" t="s">
        <v>135</v>
      </c>
    </row>
    <row r="1987" s="14" customFormat="1">
      <c r="A1987" s="14"/>
      <c r="B1987" s="240"/>
      <c r="C1987" s="241"/>
      <c r="D1987" s="231" t="s">
        <v>145</v>
      </c>
      <c r="E1987" s="242" t="s">
        <v>1</v>
      </c>
      <c r="F1987" s="243" t="s">
        <v>1808</v>
      </c>
      <c r="G1987" s="241"/>
      <c r="H1987" s="244">
        <v>1.7549999999999999</v>
      </c>
      <c r="I1987" s="245"/>
      <c r="J1987" s="241"/>
      <c r="K1987" s="241"/>
      <c r="L1987" s="246"/>
      <c r="M1987" s="247"/>
      <c r="N1987" s="248"/>
      <c r="O1987" s="248"/>
      <c r="P1987" s="248"/>
      <c r="Q1987" s="248"/>
      <c r="R1987" s="248"/>
      <c r="S1987" s="248"/>
      <c r="T1987" s="249"/>
      <c r="U1987" s="14"/>
      <c r="V1987" s="14"/>
      <c r="W1987" s="14"/>
      <c r="X1987" s="14"/>
      <c r="Y1987" s="14"/>
      <c r="Z1987" s="14"/>
      <c r="AA1987" s="14"/>
      <c r="AB1987" s="14"/>
      <c r="AC1987" s="14"/>
      <c r="AD1987" s="14"/>
      <c r="AE1987" s="14"/>
      <c r="AT1987" s="250" t="s">
        <v>145</v>
      </c>
      <c r="AU1987" s="250" t="s">
        <v>143</v>
      </c>
      <c r="AV1987" s="14" t="s">
        <v>143</v>
      </c>
      <c r="AW1987" s="14" t="s">
        <v>30</v>
      </c>
      <c r="AX1987" s="14" t="s">
        <v>73</v>
      </c>
      <c r="AY1987" s="250" t="s">
        <v>135</v>
      </c>
    </row>
    <row r="1988" s="13" customFormat="1">
      <c r="A1988" s="13"/>
      <c r="B1988" s="229"/>
      <c r="C1988" s="230"/>
      <c r="D1988" s="231" t="s">
        <v>145</v>
      </c>
      <c r="E1988" s="232" t="s">
        <v>1</v>
      </c>
      <c r="F1988" s="233" t="s">
        <v>182</v>
      </c>
      <c r="G1988" s="230"/>
      <c r="H1988" s="232" t="s">
        <v>1</v>
      </c>
      <c r="I1988" s="234"/>
      <c r="J1988" s="230"/>
      <c r="K1988" s="230"/>
      <c r="L1988" s="235"/>
      <c r="M1988" s="236"/>
      <c r="N1988" s="237"/>
      <c r="O1988" s="237"/>
      <c r="P1988" s="237"/>
      <c r="Q1988" s="237"/>
      <c r="R1988" s="237"/>
      <c r="S1988" s="237"/>
      <c r="T1988" s="238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39" t="s">
        <v>145</v>
      </c>
      <c r="AU1988" s="239" t="s">
        <v>143</v>
      </c>
      <c r="AV1988" s="13" t="s">
        <v>81</v>
      </c>
      <c r="AW1988" s="13" t="s">
        <v>30</v>
      </c>
      <c r="AX1988" s="13" t="s">
        <v>73</v>
      </c>
      <c r="AY1988" s="239" t="s">
        <v>135</v>
      </c>
    </row>
    <row r="1989" s="14" customFormat="1">
      <c r="A1989" s="14"/>
      <c r="B1989" s="240"/>
      <c r="C1989" s="241"/>
      <c r="D1989" s="231" t="s">
        <v>145</v>
      </c>
      <c r="E1989" s="242" t="s">
        <v>1</v>
      </c>
      <c r="F1989" s="243" t="s">
        <v>1809</v>
      </c>
      <c r="G1989" s="241"/>
      <c r="H1989" s="244">
        <v>1.4430000000000001</v>
      </c>
      <c r="I1989" s="245"/>
      <c r="J1989" s="241"/>
      <c r="K1989" s="241"/>
      <c r="L1989" s="246"/>
      <c r="M1989" s="247"/>
      <c r="N1989" s="248"/>
      <c r="O1989" s="248"/>
      <c r="P1989" s="248"/>
      <c r="Q1989" s="248"/>
      <c r="R1989" s="248"/>
      <c r="S1989" s="248"/>
      <c r="T1989" s="249"/>
      <c r="U1989" s="14"/>
      <c r="V1989" s="14"/>
      <c r="W1989" s="14"/>
      <c r="X1989" s="14"/>
      <c r="Y1989" s="14"/>
      <c r="Z1989" s="14"/>
      <c r="AA1989" s="14"/>
      <c r="AB1989" s="14"/>
      <c r="AC1989" s="14"/>
      <c r="AD1989" s="14"/>
      <c r="AE1989" s="14"/>
      <c r="AT1989" s="250" t="s">
        <v>145</v>
      </c>
      <c r="AU1989" s="250" t="s">
        <v>143</v>
      </c>
      <c r="AV1989" s="14" t="s">
        <v>143</v>
      </c>
      <c r="AW1989" s="14" t="s">
        <v>30</v>
      </c>
      <c r="AX1989" s="14" t="s">
        <v>73</v>
      </c>
      <c r="AY1989" s="250" t="s">
        <v>135</v>
      </c>
    </row>
    <row r="1990" s="13" customFormat="1">
      <c r="A1990" s="13"/>
      <c r="B1990" s="229"/>
      <c r="C1990" s="230"/>
      <c r="D1990" s="231" t="s">
        <v>145</v>
      </c>
      <c r="E1990" s="232" t="s">
        <v>1</v>
      </c>
      <c r="F1990" s="233" t="s">
        <v>184</v>
      </c>
      <c r="G1990" s="230"/>
      <c r="H1990" s="232" t="s">
        <v>1</v>
      </c>
      <c r="I1990" s="234"/>
      <c r="J1990" s="230"/>
      <c r="K1990" s="230"/>
      <c r="L1990" s="235"/>
      <c r="M1990" s="236"/>
      <c r="N1990" s="237"/>
      <c r="O1990" s="237"/>
      <c r="P1990" s="237"/>
      <c r="Q1990" s="237"/>
      <c r="R1990" s="237"/>
      <c r="S1990" s="237"/>
      <c r="T1990" s="238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39" t="s">
        <v>145</v>
      </c>
      <c r="AU1990" s="239" t="s">
        <v>143</v>
      </c>
      <c r="AV1990" s="13" t="s">
        <v>81</v>
      </c>
      <c r="AW1990" s="13" t="s">
        <v>30</v>
      </c>
      <c r="AX1990" s="13" t="s">
        <v>73</v>
      </c>
      <c r="AY1990" s="239" t="s">
        <v>135</v>
      </c>
    </row>
    <row r="1991" s="14" customFormat="1">
      <c r="A1991" s="14"/>
      <c r="B1991" s="240"/>
      <c r="C1991" s="241"/>
      <c r="D1991" s="231" t="s">
        <v>145</v>
      </c>
      <c r="E1991" s="242" t="s">
        <v>1</v>
      </c>
      <c r="F1991" s="243" t="s">
        <v>1810</v>
      </c>
      <c r="G1991" s="241"/>
      <c r="H1991" s="244">
        <v>2.8860000000000001</v>
      </c>
      <c r="I1991" s="245"/>
      <c r="J1991" s="241"/>
      <c r="K1991" s="241"/>
      <c r="L1991" s="246"/>
      <c r="M1991" s="247"/>
      <c r="N1991" s="248"/>
      <c r="O1991" s="248"/>
      <c r="P1991" s="248"/>
      <c r="Q1991" s="248"/>
      <c r="R1991" s="248"/>
      <c r="S1991" s="248"/>
      <c r="T1991" s="249"/>
      <c r="U1991" s="14"/>
      <c r="V1991" s="14"/>
      <c r="W1991" s="14"/>
      <c r="X1991" s="14"/>
      <c r="Y1991" s="14"/>
      <c r="Z1991" s="14"/>
      <c r="AA1991" s="14"/>
      <c r="AB1991" s="14"/>
      <c r="AC1991" s="14"/>
      <c r="AD1991" s="14"/>
      <c r="AE1991" s="14"/>
      <c r="AT1991" s="250" t="s">
        <v>145</v>
      </c>
      <c r="AU1991" s="250" t="s">
        <v>143</v>
      </c>
      <c r="AV1991" s="14" t="s">
        <v>143</v>
      </c>
      <c r="AW1991" s="14" t="s">
        <v>30</v>
      </c>
      <c r="AX1991" s="14" t="s">
        <v>73</v>
      </c>
      <c r="AY1991" s="250" t="s">
        <v>135</v>
      </c>
    </row>
    <row r="1992" s="13" customFormat="1">
      <c r="A1992" s="13"/>
      <c r="B1992" s="229"/>
      <c r="C1992" s="230"/>
      <c r="D1992" s="231" t="s">
        <v>145</v>
      </c>
      <c r="E1992" s="232" t="s">
        <v>1</v>
      </c>
      <c r="F1992" s="233" t="s">
        <v>176</v>
      </c>
      <c r="G1992" s="230"/>
      <c r="H1992" s="232" t="s">
        <v>1</v>
      </c>
      <c r="I1992" s="234"/>
      <c r="J1992" s="230"/>
      <c r="K1992" s="230"/>
      <c r="L1992" s="235"/>
      <c r="M1992" s="236"/>
      <c r="N1992" s="237"/>
      <c r="O1992" s="237"/>
      <c r="P1992" s="237"/>
      <c r="Q1992" s="237"/>
      <c r="R1992" s="237"/>
      <c r="S1992" s="237"/>
      <c r="T1992" s="238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39" t="s">
        <v>145</v>
      </c>
      <c r="AU1992" s="239" t="s">
        <v>143</v>
      </c>
      <c r="AV1992" s="13" t="s">
        <v>81</v>
      </c>
      <c r="AW1992" s="13" t="s">
        <v>30</v>
      </c>
      <c r="AX1992" s="13" t="s">
        <v>73</v>
      </c>
      <c r="AY1992" s="239" t="s">
        <v>135</v>
      </c>
    </row>
    <row r="1993" s="14" customFormat="1">
      <c r="A1993" s="14"/>
      <c r="B1993" s="240"/>
      <c r="C1993" s="241"/>
      <c r="D1993" s="231" t="s">
        <v>145</v>
      </c>
      <c r="E1993" s="242" t="s">
        <v>1</v>
      </c>
      <c r="F1993" s="243" t="s">
        <v>1809</v>
      </c>
      <c r="G1993" s="241"/>
      <c r="H1993" s="244">
        <v>1.4430000000000001</v>
      </c>
      <c r="I1993" s="245"/>
      <c r="J1993" s="241"/>
      <c r="K1993" s="241"/>
      <c r="L1993" s="246"/>
      <c r="M1993" s="247"/>
      <c r="N1993" s="248"/>
      <c r="O1993" s="248"/>
      <c r="P1993" s="248"/>
      <c r="Q1993" s="248"/>
      <c r="R1993" s="248"/>
      <c r="S1993" s="248"/>
      <c r="T1993" s="249"/>
      <c r="U1993" s="14"/>
      <c r="V1993" s="14"/>
      <c r="W1993" s="14"/>
      <c r="X1993" s="14"/>
      <c r="Y1993" s="14"/>
      <c r="Z1993" s="14"/>
      <c r="AA1993" s="14"/>
      <c r="AB1993" s="14"/>
      <c r="AC1993" s="14"/>
      <c r="AD1993" s="14"/>
      <c r="AE1993" s="14"/>
      <c r="AT1993" s="250" t="s">
        <v>145</v>
      </c>
      <c r="AU1993" s="250" t="s">
        <v>143</v>
      </c>
      <c r="AV1993" s="14" t="s">
        <v>143</v>
      </c>
      <c r="AW1993" s="14" t="s">
        <v>30</v>
      </c>
      <c r="AX1993" s="14" t="s">
        <v>73</v>
      </c>
      <c r="AY1993" s="250" t="s">
        <v>135</v>
      </c>
    </row>
    <row r="1994" s="13" customFormat="1">
      <c r="A1994" s="13"/>
      <c r="B1994" s="229"/>
      <c r="C1994" s="230"/>
      <c r="D1994" s="231" t="s">
        <v>145</v>
      </c>
      <c r="E1994" s="232" t="s">
        <v>1</v>
      </c>
      <c r="F1994" s="233" t="s">
        <v>188</v>
      </c>
      <c r="G1994" s="230"/>
      <c r="H1994" s="232" t="s">
        <v>1</v>
      </c>
      <c r="I1994" s="234"/>
      <c r="J1994" s="230"/>
      <c r="K1994" s="230"/>
      <c r="L1994" s="235"/>
      <c r="M1994" s="236"/>
      <c r="N1994" s="237"/>
      <c r="O1994" s="237"/>
      <c r="P1994" s="237"/>
      <c r="Q1994" s="237"/>
      <c r="R1994" s="237"/>
      <c r="S1994" s="237"/>
      <c r="T1994" s="238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39" t="s">
        <v>145</v>
      </c>
      <c r="AU1994" s="239" t="s">
        <v>143</v>
      </c>
      <c r="AV1994" s="13" t="s">
        <v>81</v>
      </c>
      <c r="AW1994" s="13" t="s">
        <v>30</v>
      </c>
      <c r="AX1994" s="13" t="s">
        <v>73</v>
      </c>
      <c r="AY1994" s="239" t="s">
        <v>135</v>
      </c>
    </row>
    <row r="1995" s="14" customFormat="1">
      <c r="A1995" s="14"/>
      <c r="B1995" s="240"/>
      <c r="C1995" s="241"/>
      <c r="D1995" s="231" t="s">
        <v>145</v>
      </c>
      <c r="E1995" s="242" t="s">
        <v>1</v>
      </c>
      <c r="F1995" s="243" t="s">
        <v>1811</v>
      </c>
      <c r="G1995" s="241"/>
      <c r="H1995" s="244">
        <v>1.516</v>
      </c>
      <c r="I1995" s="245"/>
      <c r="J1995" s="241"/>
      <c r="K1995" s="241"/>
      <c r="L1995" s="246"/>
      <c r="M1995" s="247"/>
      <c r="N1995" s="248"/>
      <c r="O1995" s="248"/>
      <c r="P1995" s="248"/>
      <c r="Q1995" s="248"/>
      <c r="R1995" s="248"/>
      <c r="S1995" s="248"/>
      <c r="T1995" s="249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50" t="s">
        <v>145</v>
      </c>
      <c r="AU1995" s="250" t="s">
        <v>143</v>
      </c>
      <c r="AV1995" s="14" t="s">
        <v>143</v>
      </c>
      <c r="AW1995" s="14" t="s">
        <v>30</v>
      </c>
      <c r="AX1995" s="14" t="s">
        <v>73</v>
      </c>
      <c r="AY1995" s="250" t="s">
        <v>135</v>
      </c>
    </row>
    <row r="1996" s="13" customFormat="1">
      <c r="A1996" s="13"/>
      <c r="B1996" s="229"/>
      <c r="C1996" s="230"/>
      <c r="D1996" s="231" t="s">
        <v>145</v>
      </c>
      <c r="E1996" s="232" t="s">
        <v>1</v>
      </c>
      <c r="F1996" s="233" t="s">
        <v>186</v>
      </c>
      <c r="G1996" s="230"/>
      <c r="H1996" s="232" t="s">
        <v>1</v>
      </c>
      <c r="I1996" s="234"/>
      <c r="J1996" s="230"/>
      <c r="K1996" s="230"/>
      <c r="L1996" s="235"/>
      <c r="M1996" s="236"/>
      <c r="N1996" s="237"/>
      <c r="O1996" s="237"/>
      <c r="P1996" s="237"/>
      <c r="Q1996" s="237"/>
      <c r="R1996" s="237"/>
      <c r="S1996" s="237"/>
      <c r="T1996" s="238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39" t="s">
        <v>145</v>
      </c>
      <c r="AU1996" s="239" t="s">
        <v>143</v>
      </c>
      <c r="AV1996" s="13" t="s">
        <v>81</v>
      </c>
      <c r="AW1996" s="13" t="s">
        <v>30</v>
      </c>
      <c r="AX1996" s="13" t="s">
        <v>73</v>
      </c>
      <c r="AY1996" s="239" t="s">
        <v>135</v>
      </c>
    </row>
    <row r="1997" s="14" customFormat="1">
      <c r="A1997" s="14"/>
      <c r="B1997" s="240"/>
      <c r="C1997" s="241"/>
      <c r="D1997" s="231" t="s">
        <v>145</v>
      </c>
      <c r="E1997" s="242" t="s">
        <v>1</v>
      </c>
      <c r="F1997" s="243" t="s">
        <v>1812</v>
      </c>
      <c r="G1997" s="241"/>
      <c r="H1997" s="244">
        <v>2.1299999999999999</v>
      </c>
      <c r="I1997" s="245"/>
      <c r="J1997" s="241"/>
      <c r="K1997" s="241"/>
      <c r="L1997" s="246"/>
      <c r="M1997" s="247"/>
      <c r="N1997" s="248"/>
      <c r="O1997" s="248"/>
      <c r="P1997" s="248"/>
      <c r="Q1997" s="248"/>
      <c r="R1997" s="248"/>
      <c r="S1997" s="248"/>
      <c r="T1997" s="249"/>
      <c r="U1997" s="14"/>
      <c r="V1997" s="14"/>
      <c r="W1997" s="14"/>
      <c r="X1997" s="14"/>
      <c r="Y1997" s="14"/>
      <c r="Z1997" s="14"/>
      <c r="AA1997" s="14"/>
      <c r="AB1997" s="14"/>
      <c r="AC1997" s="14"/>
      <c r="AD1997" s="14"/>
      <c r="AE1997" s="14"/>
      <c r="AT1997" s="250" t="s">
        <v>145</v>
      </c>
      <c r="AU1997" s="250" t="s">
        <v>143</v>
      </c>
      <c r="AV1997" s="14" t="s">
        <v>143</v>
      </c>
      <c r="AW1997" s="14" t="s">
        <v>30</v>
      </c>
      <c r="AX1997" s="14" t="s">
        <v>73</v>
      </c>
      <c r="AY1997" s="250" t="s">
        <v>135</v>
      </c>
    </row>
    <row r="1998" s="15" customFormat="1">
      <c r="A1998" s="15"/>
      <c r="B1998" s="251"/>
      <c r="C1998" s="252"/>
      <c r="D1998" s="231" t="s">
        <v>145</v>
      </c>
      <c r="E1998" s="253" t="s">
        <v>1</v>
      </c>
      <c r="F1998" s="254" t="s">
        <v>153</v>
      </c>
      <c r="G1998" s="252"/>
      <c r="H1998" s="255">
        <v>11.172999999999998</v>
      </c>
      <c r="I1998" s="256"/>
      <c r="J1998" s="252"/>
      <c r="K1998" s="252"/>
      <c r="L1998" s="257"/>
      <c r="M1998" s="258"/>
      <c r="N1998" s="259"/>
      <c r="O1998" s="259"/>
      <c r="P1998" s="259"/>
      <c r="Q1998" s="259"/>
      <c r="R1998" s="259"/>
      <c r="S1998" s="259"/>
      <c r="T1998" s="260"/>
      <c r="U1998" s="15"/>
      <c r="V1998" s="15"/>
      <c r="W1998" s="15"/>
      <c r="X1998" s="15"/>
      <c r="Y1998" s="15"/>
      <c r="Z1998" s="15"/>
      <c r="AA1998" s="15"/>
      <c r="AB1998" s="15"/>
      <c r="AC1998" s="15"/>
      <c r="AD1998" s="15"/>
      <c r="AE1998" s="15"/>
      <c r="AT1998" s="261" t="s">
        <v>145</v>
      </c>
      <c r="AU1998" s="261" t="s">
        <v>143</v>
      </c>
      <c r="AV1998" s="15" t="s">
        <v>142</v>
      </c>
      <c r="AW1998" s="15" t="s">
        <v>30</v>
      </c>
      <c r="AX1998" s="15" t="s">
        <v>81</v>
      </c>
      <c r="AY1998" s="261" t="s">
        <v>135</v>
      </c>
    </row>
    <row r="1999" s="2" customFormat="1" ht="24.15" customHeight="1">
      <c r="A1999" s="38"/>
      <c r="B1999" s="39"/>
      <c r="C1999" s="215" t="s">
        <v>1833</v>
      </c>
      <c r="D1999" s="215" t="s">
        <v>138</v>
      </c>
      <c r="E1999" s="216" t="s">
        <v>1834</v>
      </c>
      <c r="F1999" s="217" t="s">
        <v>1835</v>
      </c>
      <c r="G1999" s="218" t="s">
        <v>141</v>
      </c>
      <c r="H1999" s="219">
        <v>58.901000000000003</v>
      </c>
      <c r="I1999" s="220"/>
      <c r="J1999" s="221">
        <f>ROUND(I1999*H1999,2)</f>
        <v>0</v>
      </c>
      <c r="K1999" s="222"/>
      <c r="L1999" s="44"/>
      <c r="M1999" s="223" t="s">
        <v>1</v>
      </c>
      <c r="N1999" s="224" t="s">
        <v>39</v>
      </c>
      <c r="O1999" s="91"/>
      <c r="P1999" s="225">
        <f>O1999*H1999</f>
        <v>0</v>
      </c>
      <c r="Q1999" s="225">
        <v>0.00013999999999999999</v>
      </c>
      <c r="R1999" s="225">
        <f>Q1999*H1999</f>
        <v>0.008246139999999999</v>
      </c>
      <c r="S1999" s="225">
        <v>0</v>
      </c>
      <c r="T1999" s="226">
        <f>S1999*H1999</f>
        <v>0</v>
      </c>
      <c r="U1999" s="38"/>
      <c r="V1999" s="38"/>
      <c r="W1999" s="38"/>
      <c r="X1999" s="38"/>
      <c r="Y1999" s="38"/>
      <c r="Z1999" s="38"/>
      <c r="AA1999" s="38"/>
      <c r="AB1999" s="38"/>
      <c r="AC1999" s="38"/>
      <c r="AD1999" s="38"/>
      <c r="AE1999" s="38"/>
      <c r="AR1999" s="227" t="s">
        <v>263</v>
      </c>
      <c r="AT1999" s="227" t="s">
        <v>138</v>
      </c>
      <c r="AU1999" s="227" t="s">
        <v>143</v>
      </c>
      <c r="AY1999" s="17" t="s">
        <v>135</v>
      </c>
      <c r="BE1999" s="228">
        <f>IF(N1999="základní",J1999,0)</f>
        <v>0</v>
      </c>
      <c r="BF1999" s="228">
        <f>IF(N1999="snížená",J1999,0)</f>
        <v>0</v>
      </c>
      <c r="BG1999" s="228">
        <f>IF(N1999="zákl. přenesená",J1999,0)</f>
        <v>0</v>
      </c>
      <c r="BH1999" s="228">
        <f>IF(N1999="sníž. přenesená",J1999,0)</f>
        <v>0</v>
      </c>
      <c r="BI1999" s="228">
        <f>IF(N1999="nulová",J1999,0)</f>
        <v>0</v>
      </c>
      <c r="BJ1999" s="17" t="s">
        <v>143</v>
      </c>
      <c r="BK1999" s="228">
        <f>ROUND(I1999*H1999,2)</f>
        <v>0</v>
      </c>
      <c r="BL1999" s="17" t="s">
        <v>263</v>
      </c>
      <c r="BM1999" s="227" t="s">
        <v>1836</v>
      </c>
    </row>
    <row r="2000" s="13" customFormat="1">
      <c r="A2000" s="13"/>
      <c r="B2000" s="229"/>
      <c r="C2000" s="230"/>
      <c r="D2000" s="231" t="s">
        <v>145</v>
      </c>
      <c r="E2000" s="232" t="s">
        <v>1</v>
      </c>
      <c r="F2000" s="233" t="s">
        <v>180</v>
      </c>
      <c r="G2000" s="230"/>
      <c r="H2000" s="232" t="s">
        <v>1</v>
      </c>
      <c r="I2000" s="234"/>
      <c r="J2000" s="230"/>
      <c r="K2000" s="230"/>
      <c r="L2000" s="235"/>
      <c r="M2000" s="236"/>
      <c r="N2000" s="237"/>
      <c r="O2000" s="237"/>
      <c r="P2000" s="237"/>
      <c r="Q2000" s="237"/>
      <c r="R2000" s="237"/>
      <c r="S2000" s="237"/>
      <c r="T2000" s="238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39" t="s">
        <v>145</v>
      </c>
      <c r="AU2000" s="239" t="s">
        <v>143</v>
      </c>
      <c r="AV2000" s="13" t="s">
        <v>81</v>
      </c>
      <c r="AW2000" s="13" t="s">
        <v>30</v>
      </c>
      <c r="AX2000" s="13" t="s">
        <v>73</v>
      </c>
      <c r="AY2000" s="239" t="s">
        <v>135</v>
      </c>
    </row>
    <row r="2001" s="14" customFormat="1">
      <c r="A2001" s="14"/>
      <c r="B2001" s="240"/>
      <c r="C2001" s="241"/>
      <c r="D2001" s="231" t="s">
        <v>145</v>
      </c>
      <c r="E2001" s="242" t="s">
        <v>1</v>
      </c>
      <c r="F2001" s="243" t="s">
        <v>181</v>
      </c>
      <c r="G2001" s="241"/>
      <c r="H2001" s="244">
        <v>14.478</v>
      </c>
      <c r="I2001" s="245"/>
      <c r="J2001" s="241"/>
      <c r="K2001" s="241"/>
      <c r="L2001" s="246"/>
      <c r="M2001" s="247"/>
      <c r="N2001" s="248"/>
      <c r="O2001" s="248"/>
      <c r="P2001" s="248"/>
      <c r="Q2001" s="248"/>
      <c r="R2001" s="248"/>
      <c r="S2001" s="248"/>
      <c r="T2001" s="249"/>
      <c r="U2001" s="14"/>
      <c r="V2001" s="14"/>
      <c r="W2001" s="14"/>
      <c r="X2001" s="14"/>
      <c r="Y2001" s="14"/>
      <c r="Z2001" s="14"/>
      <c r="AA2001" s="14"/>
      <c r="AB2001" s="14"/>
      <c r="AC2001" s="14"/>
      <c r="AD2001" s="14"/>
      <c r="AE2001" s="14"/>
      <c r="AT2001" s="250" t="s">
        <v>145</v>
      </c>
      <c r="AU2001" s="250" t="s">
        <v>143</v>
      </c>
      <c r="AV2001" s="14" t="s">
        <v>143</v>
      </c>
      <c r="AW2001" s="14" t="s">
        <v>30</v>
      </c>
      <c r="AX2001" s="14" t="s">
        <v>73</v>
      </c>
      <c r="AY2001" s="250" t="s">
        <v>135</v>
      </c>
    </row>
    <row r="2002" s="13" customFormat="1">
      <c r="A2002" s="13"/>
      <c r="B2002" s="229"/>
      <c r="C2002" s="230"/>
      <c r="D2002" s="231" t="s">
        <v>145</v>
      </c>
      <c r="E2002" s="232" t="s">
        <v>1</v>
      </c>
      <c r="F2002" s="233" t="s">
        <v>186</v>
      </c>
      <c r="G2002" s="230"/>
      <c r="H2002" s="232" t="s">
        <v>1</v>
      </c>
      <c r="I2002" s="234"/>
      <c r="J2002" s="230"/>
      <c r="K2002" s="230"/>
      <c r="L2002" s="235"/>
      <c r="M2002" s="236"/>
      <c r="N2002" s="237"/>
      <c r="O2002" s="237"/>
      <c r="P2002" s="237"/>
      <c r="Q2002" s="237"/>
      <c r="R2002" s="237"/>
      <c r="S2002" s="237"/>
      <c r="T2002" s="238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39" t="s">
        <v>145</v>
      </c>
      <c r="AU2002" s="239" t="s">
        <v>143</v>
      </c>
      <c r="AV2002" s="13" t="s">
        <v>81</v>
      </c>
      <c r="AW2002" s="13" t="s">
        <v>30</v>
      </c>
      <c r="AX2002" s="13" t="s">
        <v>73</v>
      </c>
      <c r="AY2002" s="239" t="s">
        <v>135</v>
      </c>
    </row>
    <row r="2003" s="14" customFormat="1">
      <c r="A2003" s="14"/>
      <c r="B2003" s="240"/>
      <c r="C2003" s="241"/>
      <c r="D2003" s="231" t="s">
        <v>145</v>
      </c>
      <c r="E2003" s="242" t="s">
        <v>1</v>
      </c>
      <c r="F2003" s="243" t="s">
        <v>187</v>
      </c>
      <c r="G2003" s="241"/>
      <c r="H2003" s="244">
        <v>25.652999999999999</v>
      </c>
      <c r="I2003" s="245"/>
      <c r="J2003" s="241"/>
      <c r="K2003" s="241"/>
      <c r="L2003" s="246"/>
      <c r="M2003" s="247"/>
      <c r="N2003" s="248"/>
      <c r="O2003" s="248"/>
      <c r="P2003" s="248"/>
      <c r="Q2003" s="248"/>
      <c r="R2003" s="248"/>
      <c r="S2003" s="248"/>
      <c r="T2003" s="249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50" t="s">
        <v>145</v>
      </c>
      <c r="AU2003" s="250" t="s">
        <v>143</v>
      </c>
      <c r="AV2003" s="14" t="s">
        <v>143</v>
      </c>
      <c r="AW2003" s="14" t="s">
        <v>30</v>
      </c>
      <c r="AX2003" s="14" t="s">
        <v>73</v>
      </c>
      <c r="AY2003" s="250" t="s">
        <v>135</v>
      </c>
    </row>
    <row r="2004" s="13" customFormat="1">
      <c r="A2004" s="13"/>
      <c r="B2004" s="229"/>
      <c r="C2004" s="230"/>
      <c r="D2004" s="231" t="s">
        <v>145</v>
      </c>
      <c r="E2004" s="232" t="s">
        <v>1</v>
      </c>
      <c r="F2004" s="233" t="s">
        <v>188</v>
      </c>
      <c r="G2004" s="230"/>
      <c r="H2004" s="232" t="s">
        <v>1</v>
      </c>
      <c r="I2004" s="234"/>
      <c r="J2004" s="230"/>
      <c r="K2004" s="230"/>
      <c r="L2004" s="235"/>
      <c r="M2004" s="236"/>
      <c r="N2004" s="237"/>
      <c r="O2004" s="237"/>
      <c r="P2004" s="237"/>
      <c r="Q2004" s="237"/>
      <c r="R2004" s="237"/>
      <c r="S2004" s="237"/>
      <c r="T2004" s="238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39" t="s">
        <v>145</v>
      </c>
      <c r="AU2004" s="239" t="s">
        <v>143</v>
      </c>
      <c r="AV2004" s="13" t="s">
        <v>81</v>
      </c>
      <c r="AW2004" s="13" t="s">
        <v>30</v>
      </c>
      <c r="AX2004" s="13" t="s">
        <v>73</v>
      </c>
      <c r="AY2004" s="239" t="s">
        <v>135</v>
      </c>
    </row>
    <row r="2005" s="14" customFormat="1">
      <c r="A2005" s="14"/>
      <c r="B2005" s="240"/>
      <c r="C2005" s="241"/>
      <c r="D2005" s="231" t="s">
        <v>145</v>
      </c>
      <c r="E2005" s="242" t="s">
        <v>1</v>
      </c>
      <c r="F2005" s="243" t="s">
        <v>189</v>
      </c>
      <c r="G2005" s="241"/>
      <c r="H2005" s="244">
        <v>18.77</v>
      </c>
      <c r="I2005" s="245"/>
      <c r="J2005" s="241"/>
      <c r="K2005" s="241"/>
      <c r="L2005" s="246"/>
      <c r="M2005" s="247"/>
      <c r="N2005" s="248"/>
      <c r="O2005" s="248"/>
      <c r="P2005" s="248"/>
      <c r="Q2005" s="248"/>
      <c r="R2005" s="248"/>
      <c r="S2005" s="248"/>
      <c r="T2005" s="249"/>
      <c r="U2005" s="14"/>
      <c r="V2005" s="14"/>
      <c r="W2005" s="14"/>
      <c r="X2005" s="14"/>
      <c r="Y2005" s="14"/>
      <c r="Z2005" s="14"/>
      <c r="AA2005" s="14"/>
      <c r="AB2005" s="14"/>
      <c r="AC2005" s="14"/>
      <c r="AD2005" s="14"/>
      <c r="AE2005" s="14"/>
      <c r="AT2005" s="250" t="s">
        <v>145</v>
      </c>
      <c r="AU2005" s="250" t="s">
        <v>143</v>
      </c>
      <c r="AV2005" s="14" t="s">
        <v>143</v>
      </c>
      <c r="AW2005" s="14" t="s">
        <v>30</v>
      </c>
      <c r="AX2005" s="14" t="s">
        <v>73</v>
      </c>
      <c r="AY2005" s="250" t="s">
        <v>135</v>
      </c>
    </row>
    <row r="2006" s="15" customFormat="1">
      <c r="A2006" s="15"/>
      <c r="B2006" s="251"/>
      <c r="C2006" s="252"/>
      <c r="D2006" s="231" t="s">
        <v>145</v>
      </c>
      <c r="E2006" s="253" t="s">
        <v>1</v>
      </c>
      <c r="F2006" s="254" t="s">
        <v>153</v>
      </c>
      <c r="G2006" s="252"/>
      <c r="H2006" s="255">
        <v>58.900999999999996</v>
      </c>
      <c r="I2006" s="256"/>
      <c r="J2006" s="252"/>
      <c r="K2006" s="252"/>
      <c r="L2006" s="257"/>
      <c r="M2006" s="258"/>
      <c r="N2006" s="259"/>
      <c r="O2006" s="259"/>
      <c r="P2006" s="259"/>
      <c r="Q2006" s="259"/>
      <c r="R2006" s="259"/>
      <c r="S2006" s="259"/>
      <c r="T2006" s="260"/>
      <c r="U2006" s="15"/>
      <c r="V2006" s="15"/>
      <c r="W2006" s="15"/>
      <c r="X2006" s="15"/>
      <c r="Y2006" s="15"/>
      <c r="Z2006" s="15"/>
      <c r="AA2006" s="15"/>
      <c r="AB2006" s="15"/>
      <c r="AC2006" s="15"/>
      <c r="AD2006" s="15"/>
      <c r="AE2006" s="15"/>
      <c r="AT2006" s="261" t="s">
        <v>145</v>
      </c>
      <c r="AU2006" s="261" t="s">
        <v>143</v>
      </c>
      <c r="AV2006" s="15" t="s">
        <v>142</v>
      </c>
      <c r="AW2006" s="15" t="s">
        <v>30</v>
      </c>
      <c r="AX2006" s="15" t="s">
        <v>81</v>
      </c>
      <c r="AY2006" s="261" t="s">
        <v>135</v>
      </c>
    </row>
    <row r="2007" s="2" customFormat="1" ht="24.15" customHeight="1">
      <c r="A2007" s="38"/>
      <c r="B2007" s="39"/>
      <c r="C2007" s="215" t="s">
        <v>1837</v>
      </c>
      <c r="D2007" s="215" t="s">
        <v>138</v>
      </c>
      <c r="E2007" s="216" t="s">
        <v>1838</v>
      </c>
      <c r="F2007" s="217" t="s">
        <v>1839</v>
      </c>
      <c r="G2007" s="218" t="s">
        <v>141</v>
      </c>
      <c r="H2007" s="219">
        <v>58.901000000000003</v>
      </c>
      <c r="I2007" s="220"/>
      <c r="J2007" s="221">
        <f>ROUND(I2007*H2007,2)</f>
        <v>0</v>
      </c>
      <c r="K2007" s="222"/>
      <c r="L2007" s="44"/>
      <c r="M2007" s="223" t="s">
        <v>1</v>
      </c>
      <c r="N2007" s="224" t="s">
        <v>39</v>
      </c>
      <c r="O2007" s="91"/>
      <c r="P2007" s="225">
        <f>O2007*H2007</f>
        <v>0</v>
      </c>
      <c r="Q2007" s="225">
        <v>0.00027</v>
      </c>
      <c r="R2007" s="225">
        <f>Q2007*H2007</f>
        <v>0.015903270000000001</v>
      </c>
      <c r="S2007" s="225">
        <v>0</v>
      </c>
      <c r="T2007" s="226">
        <f>S2007*H2007</f>
        <v>0</v>
      </c>
      <c r="U2007" s="38"/>
      <c r="V2007" s="38"/>
      <c r="W2007" s="38"/>
      <c r="X2007" s="38"/>
      <c r="Y2007" s="38"/>
      <c r="Z2007" s="38"/>
      <c r="AA2007" s="38"/>
      <c r="AB2007" s="38"/>
      <c r="AC2007" s="38"/>
      <c r="AD2007" s="38"/>
      <c r="AE2007" s="38"/>
      <c r="AR2007" s="227" t="s">
        <v>263</v>
      </c>
      <c r="AT2007" s="227" t="s">
        <v>138</v>
      </c>
      <c r="AU2007" s="227" t="s">
        <v>143</v>
      </c>
      <c r="AY2007" s="17" t="s">
        <v>135</v>
      </c>
      <c r="BE2007" s="228">
        <f>IF(N2007="základní",J2007,0)</f>
        <v>0</v>
      </c>
      <c r="BF2007" s="228">
        <f>IF(N2007="snížená",J2007,0)</f>
        <v>0</v>
      </c>
      <c r="BG2007" s="228">
        <f>IF(N2007="zákl. přenesená",J2007,0)</f>
        <v>0</v>
      </c>
      <c r="BH2007" s="228">
        <f>IF(N2007="sníž. přenesená",J2007,0)</f>
        <v>0</v>
      </c>
      <c r="BI2007" s="228">
        <f>IF(N2007="nulová",J2007,0)</f>
        <v>0</v>
      </c>
      <c r="BJ2007" s="17" t="s">
        <v>143</v>
      </c>
      <c r="BK2007" s="228">
        <f>ROUND(I2007*H2007,2)</f>
        <v>0</v>
      </c>
      <c r="BL2007" s="17" t="s">
        <v>263</v>
      </c>
      <c r="BM2007" s="227" t="s">
        <v>1840</v>
      </c>
    </row>
    <row r="2008" s="13" customFormat="1">
      <c r="A2008" s="13"/>
      <c r="B2008" s="229"/>
      <c r="C2008" s="230"/>
      <c r="D2008" s="231" t="s">
        <v>145</v>
      </c>
      <c r="E2008" s="232" t="s">
        <v>1</v>
      </c>
      <c r="F2008" s="233" t="s">
        <v>180</v>
      </c>
      <c r="G2008" s="230"/>
      <c r="H2008" s="232" t="s">
        <v>1</v>
      </c>
      <c r="I2008" s="234"/>
      <c r="J2008" s="230"/>
      <c r="K2008" s="230"/>
      <c r="L2008" s="235"/>
      <c r="M2008" s="236"/>
      <c r="N2008" s="237"/>
      <c r="O2008" s="237"/>
      <c r="P2008" s="237"/>
      <c r="Q2008" s="237"/>
      <c r="R2008" s="237"/>
      <c r="S2008" s="237"/>
      <c r="T2008" s="238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T2008" s="239" t="s">
        <v>145</v>
      </c>
      <c r="AU2008" s="239" t="s">
        <v>143</v>
      </c>
      <c r="AV2008" s="13" t="s">
        <v>81</v>
      </c>
      <c r="AW2008" s="13" t="s">
        <v>30</v>
      </c>
      <c r="AX2008" s="13" t="s">
        <v>73</v>
      </c>
      <c r="AY2008" s="239" t="s">
        <v>135</v>
      </c>
    </row>
    <row r="2009" s="14" customFormat="1">
      <c r="A2009" s="14"/>
      <c r="B2009" s="240"/>
      <c r="C2009" s="241"/>
      <c r="D2009" s="231" t="s">
        <v>145</v>
      </c>
      <c r="E2009" s="242" t="s">
        <v>1</v>
      </c>
      <c r="F2009" s="243" t="s">
        <v>181</v>
      </c>
      <c r="G2009" s="241"/>
      <c r="H2009" s="244">
        <v>14.478</v>
      </c>
      <c r="I2009" s="245"/>
      <c r="J2009" s="241"/>
      <c r="K2009" s="241"/>
      <c r="L2009" s="246"/>
      <c r="M2009" s="247"/>
      <c r="N2009" s="248"/>
      <c r="O2009" s="248"/>
      <c r="P2009" s="248"/>
      <c r="Q2009" s="248"/>
      <c r="R2009" s="248"/>
      <c r="S2009" s="248"/>
      <c r="T2009" s="249"/>
      <c r="U2009" s="14"/>
      <c r="V2009" s="14"/>
      <c r="W2009" s="14"/>
      <c r="X2009" s="14"/>
      <c r="Y2009" s="14"/>
      <c r="Z2009" s="14"/>
      <c r="AA2009" s="14"/>
      <c r="AB2009" s="14"/>
      <c r="AC2009" s="14"/>
      <c r="AD2009" s="14"/>
      <c r="AE2009" s="14"/>
      <c r="AT2009" s="250" t="s">
        <v>145</v>
      </c>
      <c r="AU2009" s="250" t="s">
        <v>143</v>
      </c>
      <c r="AV2009" s="14" t="s">
        <v>143</v>
      </c>
      <c r="AW2009" s="14" t="s">
        <v>30</v>
      </c>
      <c r="AX2009" s="14" t="s">
        <v>73</v>
      </c>
      <c r="AY2009" s="250" t="s">
        <v>135</v>
      </c>
    </row>
    <row r="2010" s="13" customFormat="1">
      <c r="A2010" s="13"/>
      <c r="B2010" s="229"/>
      <c r="C2010" s="230"/>
      <c r="D2010" s="231" t="s">
        <v>145</v>
      </c>
      <c r="E2010" s="232" t="s">
        <v>1</v>
      </c>
      <c r="F2010" s="233" t="s">
        <v>186</v>
      </c>
      <c r="G2010" s="230"/>
      <c r="H2010" s="232" t="s">
        <v>1</v>
      </c>
      <c r="I2010" s="234"/>
      <c r="J2010" s="230"/>
      <c r="K2010" s="230"/>
      <c r="L2010" s="235"/>
      <c r="M2010" s="236"/>
      <c r="N2010" s="237"/>
      <c r="O2010" s="237"/>
      <c r="P2010" s="237"/>
      <c r="Q2010" s="237"/>
      <c r="R2010" s="237"/>
      <c r="S2010" s="237"/>
      <c r="T2010" s="238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T2010" s="239" t="s">
        <v>145</v>
      </c>
      <c r="AU2010" s="239" t="s">
        <v>143</v>
      </c>
      <c r="AV2010" s="13" t="s">
        <v>81</v>
      </c>
      <c r="AW2010" s="13" t="s">
        <v>30</v>
      </c>
      <c r="AX2010" s="13" t="s">
        <v>73</v>
      </c>
      <c r="AY2010" s="239" t="s">
        <v>135</v>
      </c>
    </row>
    <row r="2011" s="14" customFormat="1">
      <c r="A2011" s="14"/>
      <c r="B2011" s="240"/>
      <c r="C2011" s="241"/>
      <c r="D2011" s="231" t="s">
        <v>145</v>
      </c>
      <c r="E2011" s="242" t="s">
        <v>1</v>
      </c>
      <c r="F2011" s="243" t="s">
        <v>187</v>
      </c>
      <c r="G2011" s="241"/>
      <c r="H2011" s="244">
        <v>25.652999999999999</v>
      </c>
      <c r="I2011" s="245"/>
      <c r="J2011" s="241"/>
      <c r="K2011" s="241"/>
      <c r="L2011" s="246"/>
      <c r="M2011" s="247"/>
      <c r="N2011" s="248"/>
      <c r="O2011" s="248"/>
      <c r="P2011" s="248"/>
      <c r="Q2011" s="248"/>
      <c r="R2011" s="248"/>
      <c r="S2011" s="248"/>
      <c r="T2011" s="249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50" t="s">
        <v>145</v>
      </c>
      <c r="AU2011" s="250" t="s">
        <v>143</v>
      </c>
      <c r="AV2011" s="14" t="s">
        <v>143</v>
      </c>
      <c r="AW2011" s="14" t="s">
        <v>30</v>
      </c>
      <c r="AX2011" s="14" t="s">
        <v>73</v>
      </c>
      <c r="AY2011" s="250" t="s">
        <v>135</v>
      </c>
    </row>
    <row r="2012" s="13" customFormat="1">
      <c r="A2012" s="13"/>
      <c r="B2012" s="229"/>
      <c r="C2012" s="230"/>
      <c r="D2012" s="231" t="s">
        <v>145</v>
      </c>
      <c r="E2012" s="232" t="s">
        <v>1</v>
      </c>
      <c r="F2012" s="233" t="s">
        <v>188</v>
      </c>
      <c r="G2012" s="230"/>
      <c r="H2012" s="232" t="s">
        <v>1</v>
      </c>
      <c r="I2012" s="234"/>
      <c r="J2012" s="230"/>
      <c r="K2012" s="230"/>
      <c r="L2012" s="235"/>
      <c r="M2012" s="236"/>
      <c r="N2012" s="237"/>
      <c r="O2012" s="237"/>
      <c r="P2012" s="237"/>
      <c r="Q2012" s="237"/>
      <c r="R2012" s="237"/>
      <c r="S2012" s="237"/>
      <c r="T2012" s="238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T2012" s="239" t="s">
        <v>145</v>
      </c>
      <c r="AU2012" s="239" t="s">
        <v>143</v>
      </c>
      <c r="AV2012" s="13" t="s">
        <v>81</v>
      </c>
      <c r="AW2012" s="13" t="s">
        <v>30</v>
      </c>
      <c r="AX2012" s="13" t="s">
        <v>73</v>
      </c>
      <c r="AY2012" s="239" t="s">
        <v>135</v>
      </c>
    </row>
    <row r="2013" s="14" customFormat="1">
      <c r="A2013" s="14"/>
      <c r="B2013" s="240"/>
      <c r="C2013" s="241"/>
      <c r="D2013" s="231" t="s">
        <v>145</v>
      </c>
      <c r="E2013" s="242" t="s">
        <v>1</v>
      </c>
      <c r="F2013" s="243" t="s">
        <v>189</v>
      </c>
      <c r="G2013" s="241"/>
      <c r="H2013" s="244">
        <v>18.77</v>
      </c>
      <c r="I2013" s="245"/>
      <c r="J2013" s="241"/>
      <c r="K2013" s="241"/>
      <c r="L2013" s="246"/>
      <c r="M2013" s="247"/>
      <c r="N2013" s="248"/>
      <c r="O2013" s="248"/>
      <c r="P2013" s="248"/>
      <c r="Q2013" s="248"/>
      <c r="R2013" s="248"/>
      <c r="S2013" s="248"/>
      <c r="T2013" s="249"/>
      <c r="U2013" s="14"/>
      <c r="V2013" s="14"/>
      <c r="W2013" s="14"/>
      <c r="X2013" s="14"/>
      <c r="Y2013" s="14"/>
      <c r="Z2013" s="14"/>
      <c r="AA2013" s="14"/>
      <c r="AB2013" s="14"/>
      <c r="AC2013" s="14"/>
      <c r="AD2013" s="14"/>
      <c r="AE2013" s="14"/>
      <c r="AT2013" s="250" t="s">
        <v>145</v>
      </c>
      <c r="AU2013" s="250" t="s">
        <v>143</v>
      </c>
      <c r="AV2013" s="14" t="s">
        <v>143</v>
      </c>
      <c r="AW2013" s="14" t="s">
        <v>30</v>
      </c>
      <c r="AX2013" s="14" t="s">
        <v>73</v>
      </c>
      <c r="AY2013" s="250" t="s">
        <v>135</v>
      </c>
    </row>
    <row r="2014" s="15" customFormat="1">
      <c r="A2014" s="15"/>
      <c r="B2014" s="251"/>
      <c r="C2014" s="252"/>
      <c r="D2014" s="231" t="s">
        <v>145</v>
      </c>
      <c r="E2014" s="253" t="s">
        <v>1</v>
      </c>
      <c r="F2014" s="254" t="s">
        <v>153</v>
      </c>
      <c r="G2014" s="252"/>
      <c r="H2014" s="255">
        <v>58.900999999999996</v>
      </c>
      <c r="I2014" s="256"/>
      <c r="J2014" s="252"/>
      <c r="K2014" s="252"/>
      <c r="L2014" s="257"/>
      <c r="M2014" s="258"/>
      <c r="N2014" s="259"/>
      <c r="O2014" s="259"/>
      <c r="P2014" s="259"/>
      <c r="Q2014" s="259"/>
      <c r="R2014" s="259"/>
      <c r="S2014" s="259"/>
      <c r="T2014" s="260"/>
      <c r="U2014" s="15"/>
      <c r="V2014" s="15"/>
      <c r="W2014" s="15"/>
      <c r="X2014" s="15"/>
      <c r="Y2014" s="15"/>
      <c r="Z2014" s="15"/>
      <c r="AA2014" s="15"/>
      <c r="AB2014" s="15"/>
      <c r="AC2014" s="15"/>
      <c r="AD2014" s="15"/>
      <c r="AE2014" s="15"/>
      <c r="AT2014" s="261" t="s">
        <v>145</v>
      </c>
      <c r="AU2014" s="261" t="s">
        <v>143</v>
      </c>
      <c r="AV2014" s="15" t="s">
        <v>142</v>
      </c>
      <c r="AW2014" s="15" t="s">
        <v>30</v>
      </c>
      <c r="AX2014" s="15" t="s">
        <v>81</v>
      </c>
      <c r="AY2014" s="261" t="s">
        <v>135</v>
      </c>
    </row>
    <row r="2015" s="12" customFormat="1" ht="22.8" customHeight="1">
      <c r="A2015" s="12"/>
      <c r="B2015" s="199"/>
      <c r="C2015" s="200"/>
      <c r="D2015" s="201" t="s">
        <v>72</v>
      </c>
      <c r="E2015" s="213" t="s">
        <v>1841</v>
      </c>
      <c r="F2015" s="213" t="s">
        <v>1842</v>
      </c>
      <c r="G2015" s="200"/>
      <c r="H2015" s="200"/>
      <c r="I2015" s="203"/>
      <c r="J2015" s="214">
        <f>BK2015</f>
        <v>0</v>
      </c>
      <c r="K2015" s="200"/>
      <c r="L2015" s="205"/>
      <c r="M2015" s="206"/>
      <c r="N2015" s="207"/>
      <c r="O2015" s="207"/>
      <c r="P2015" s="208">
        <f>SUM(P2016:P2315)</f>
        <v>0</v>
      </c>
      <c r="Q2015" s="207"/>
      <c r="R2015" s="208">
        <f>SUM(R2016:R2315)</f>
        <v>0.39695554304000003</v>
      </c>
      <c r="S2015" s="207"/>
      <c r="T2015" s="209">
        <f>SUM(T2016:T2315)</f>
        <v>0.12502708000000001</v>
      </c>
      <c r="U2015" s="12"/>
      <c r="V2015" s="12"/>
      <c r="W2015" s="12"/>
      <c r="X2015" s="12"/>
      <c r="Y2015" s="12"/>
      <c r="Z2015" s="12"/>
      <c r="AA2015" s="12"/>
      <c r="AB2015" s="12"/>
      <c r="AC2015" s="12"/>
      <c r="AD2015" s="12"/>
      <c r="AE2015" s="12"/>
      <c r="AR2015" s="210" t="s">
        <v>143</v>
      </c>
      <c r="AT2015" s="211" t="s">
        <v>72</v>
      </c>
      <c r="AU2015" s="211" t="s">
        <v>81</v>
      </c>
      <c r="AY2015" s="210" t="s">
        <v>135</v>
      </c>
      <c r="BK2015" s="212">
        <f>SUM(BK2016:BK2315)</f>
        <v>0</v>
      </c>
    </row>
    <row r="2016" s="2" customFormat="1" ht="24.15" customHeight="1">
      <c r="A2016" s="38"/>
      <c r="B2016" s="39"/>
      <c r="C2016" s="215" t="s">
        <v>1843</v>
      </c>
      <c r="D2016" s="215" t="s">
        <v>138</v>
      </c>
      <c r="E2016" s="216" t="s">
        <v>1844</v>
      </c>
      <c r="F2016" s="217" t="s">
        <v>1845</v>
      </c>
      <c r="G2016" s="218" t="s">
        <v>141</v>
      </c>
      <c r="H2016" s="219">
        <v>271.798</v>
      </c>
      <c r="I2016" s="220"/>
      <c r="J2016" s="221">
        <f>ROUND(I2016*H2016,2)</f>
        <v>0</v>
      </c>
      <c r="K2016" s="222"/>
      <c r="L2016" s="44"/>
      <c r="M2016" s="223" t="s">
        <v>1</v>
      </c>
      <c r="N2016" s="224" t="s">
        <v>39</v>
      </c>
      <c r="O2016" s="91"/>
      <c r="P2016" s="225">
        <f>O2016*H2016</f>
        <v>0</v>
      </c>
      <c r="Q2016" s="225">
        <v>0</v>
      </c>
      <c r="R2016" s="225">
        <f>Q2016*H2016</f>
        <v>0</v>
      </c>
      <c r="S2016" s="225">
        <v>0</v>
      </c>
      <c r="T2016" s="226">
        <f>S2016*H2016</f>
        <v>0</v>
      </c>
      <c r="U2016" s="38"/>
      <c r="V2016" s="38"/>
      <c r="W2016" s="38"/>
      <c r="X2016" s="38"/>
      <c r="Y2016" s="38"/>
      <c r="Z2016" s="38"/>
      <c r="AA2016" s="38"/>
      <c r="AB2016" s="38"/>
      <c r="AC2016" s="38"/>
      <c r="AD2016" s="38"/>
      <c r="AE2016" s="38"/>
      <c r="AR2016" s="227" t="s">
        <v>263</v>
      </c>
      <c r="AT2016" s="227" t="s">
        <v>138</v>
      </c>
      <c r="AU2016" s="227" t="s">
        <v>143</v>
      </c>
      <c r="AY2016" s="17" t="s">
        <v>135</v>
      </c>
      <c r="BE2016" s="228">
        <f>IF(N2016="základní",J2016,0)</f>
        <v>0</v>
      </c>
      <c r="BF2016" s="228">
        <f>IF(N2016="snížená",J2016,0)</f>
        <v>0</v>
      </c>
      <c r="BG2016" s="228">
        <f>IF(N2016="zákl. přenesená",J2016,0)</f>
        <v>0</v>
      </c>
      <c r="BH2016" s="228">
        <f>IF(N2016="sníž. přenesená",J2016,0)</f>
        <v>0</v>
      </c>
      <c r="BI2016" s="228">
        <f>IF(N2016="nulová",J2016,0)</f>
        <v>0</v>
      </c>
      <c r="BJ2016" s="17" t="s">
        <v>143</v>
      </c>
      <c r="BK2016" s="228">
        <f>ROUND(I2016*H2016,2)</f>
        <v>0</v>
      </c>
      <c r="BL2016" s="17" t="s">
        <v>263</v>
      </c>
      <c r="BM2016" s="227" t="s">
        <v>1846</v>
      </c>
    </row>
    <row r="2017" s="13" customFormat="1">
      <c r="A2017" s="13"/>
      <c r="B2017" s="229"/>
      <c r="C2017" s="230"/>
      <c r="D2017" s="231" t="s">
        <v>145</v>
      </c>
      <c r="E2017" s="232" t="s">
        <v>1</v>
      </c>
      <c r="F2017" s="233" t="s">
        <v>1847</v>
      </c>
      <c r="G2017" s="230"/>
      <c r="H2017" s="232" t="s">
        <v>1</v>
      </c>
      <c r="I2017" s="234"/>
      <c r="J2017" s="230"/>
      <c r="K2017" s="230"/>
      <c r="L2017" s="235"/>
      <c r="M2017" s="236"/>
      <c r="N2017" s="237"/>
      <c r="O2017" s="237"/>
      <c r="P2017" s="237"/>
      <c r="Q2017" s="237"/>
      <c r="R2017" s="237"/>
      <c r="S2017" s="237"/>
      <c r="T2017" s="238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T2017" s="239" t="s">
        <v>145</v>
      </c>
      <c r="AU2017" s="239" t="s">
        <v>143</v>
      </c>
      <c r="AV2017" s="13" t="s">
        <v>81</v>
      </c>
      <c r="AW2017" s="13" t="s">
        <v>30</v>
      </c>
      <c r="AX2017" s="13" t="s">
        <v>73</v>
      </c>
      <c r="AY2017" s="239" t="s">
        <v>135</v>
      </c>
    </row>
    <row r="2018" s="13" customFormat="1">
      <c r="A2018" s="13"/>
      <c r="B2018" s="229"/>
      <c r="C2018" s="230"/>
      <c r="D2018" s="231" t="s">
        <v>145</v>
      </c>
      <c r="E2018" s="232" t="s">
        <v>1</v>
      </c>
      <c r="F2018" s="233" t="s">
        <v>174</v>
      </c>
      <c r="G2018" s="230"/>
      <c r="H2018" s="232" t="s">
        <v>1</v>
      </c>
      <c r="I2018" s="234"/>
      <c r="J2018" s="230"/>
      <c r="K2018" s="230"/>
      <c r="L2018" s="235"/>
      <c r="M2018" s="236"/>
      <c r="N2018" s="237"/>
      <c r="O2018" s="237"/>
      <c r="P2018" s="237"/>
      <c r="Q2018" s="237"/>
      <c r="R2018" s="237"/>
      <c r="S2018" s="237"/>
      <c r="T2018" s="238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T2018" s="239" t="s">
        <v>145</v>
      </c>
      <c r="AU2018" s="239" t="s">
        <v>143</v>
      </c>
      <c r="AV2018" s="13" t="s">
        <v>81</v>
      </c>
      <c r="AW2018" s="13" t="s">
        <v>30</v>
      </c>
      <c r="AX2018" s="13" t="s">
        <v>73</v>
      </c>
      <c r="AY2018" s="239" t="s">
        <v>135</v>
      </c>
    </row>
    <row r="2019" s="14" customFormat="1">
      <c r="A2019" s="14"/>
      <c r="B2019" s="240"/>
      <c r="C2019" s="241"/>
      <c r="D2019" s="231" t="s">
        <v>145</v>
      </c>
      <c r="E2019" s="242" t="s">
        <v>1</v>
      </c>
      <c r="F2019" s="243" t="s">
        <v>175</v>
      </c>
      <c r="G2019" s="241"/>
      <c r="H2019" s="244">
        <v>11.153000000000001</v>
      </c>
      <c r="I2019" s="245"/>
      <c r="J2019" s="241"/>
      <c r="K2019" s="241"/>
      <c r="L2019" s="246"/>
      <c r="M2019" s="247"/>
      <c r="N2019" s="248"/>
      <c r="O2019" s="248"/>
      <c r="P2019" s="248"/>
      <c r="Q2019" s="248"/>
      <c r="R2019" s="248"/>
      <c r="S2019" s="248"/>
      <c r="T2019" s="249"/>
      <c r="U2019" s="14"/>
      <c r="V2019" s="14"/>
      <c r="W2019" s="14"/>
      <c r="X2019" s="14"/>
      <c r="Y2019" s="14"/>
      <c r="Z2019" s="14"/>
      <c r="AA2019" s="14"/>
      <c r="AB2019" s="14"/>
      <c r="AC2019" s="14"/>
      <c r="AD2019" s="14"/>
      <c r="AE2019" s="14"/>
      <c r="AT2019" s="250" t="s">
        <v>145</v>
      </c>
      <c r="AU2019" s="250" t="s">
        <v>143</v>
      </c>
      <c r="AV2019" s="14" t="s">
        <v>143</v>
      </c>
      <c r="AW2019" s="14" t="s">
        <v>30</v>
      </c>
      <c r="AX2019" s="14" t="s">
        <v>73</v>
      </c>
      <c r="AY2019" s="250" t="s">
        <v>135</v>
      </c>
    </row>
    <row r="2020" s="13" customFormat="1">
      <c r="A2020" s="13"/>
      <c r="B2020" s="229"/>
      <c r="C2020" s="230"/>
      <c r="D2020" s="231" t="s">
        <v>145</v>
      </c>
      <c r="E2020" s="232" t="s">
        <v>1</v>
      </c>
      <c r="F2020" s="233" t="s">
        <v>176</v>
      </c>
      <c r="G2020" s="230"/>
      <c r="H2020" s="232" t="s">
        <v>1</v>
      </c>
      <c r="I2020" s="234"/>
      <c r="J2020" s="230"/>
      <c r="K2020" s="230"/>
      <c r="L2020" s="235"/>
      <c r="M2020" s="236"/>
      <c r="N2020" s="237"/>
      <c r="O2020" s="237"/>
      <c r="P2020" s="237"/>
      <c r="Q2020" s="237"/>
      <c r="R2020" s="237"/>
      <c r="S2020" s="237"/>
      <c r="T2020" s="238"/>
      <c r="U2020" s="13"/>
      <c r="V2020" s="13"/>
      <c r="W2020" s="13"/>
      <c r="X2020" s="13"/>
      <c r="Y2020" s="13"/>
      <c r="Z2020" s="13"/>
      <c r="AA2020" s="13"/>
      <c r="AB2020" s="13"/>
      <c r="AC2020" s="13"/>
      <c r="AD2020" s="13"/>
      <c r="AE2020" s="13"/>
      <c r="AT2020" s="239" t="s">
        <v>145</v>
      </c>
      <c r="AU2020" s="239" t="s">
        <v>143</v>
      </c>
      <c r="AV2020" s="13" t="s">
        <v>81</v>
      </c>
      <c r="AW2020" s="13" t="s">
        <v>30</v>
      </c>
      <c r="AX2020" s="13" t="s">
        <v>73</v>
      </c>
      <c r="AY2020" s="239" t="s">
        <v>135</v>
      </c>
    </row>
    <row r="2021" s="14" customFormat="1">
      <c r="A2021" s="14"/>
      <c r="B2021" s="240"/>
      <c r="C2021" s="241"/>
      <c r="D2021" s="231" t="s">
        <v>145</v>
      </c>
      <c r="E2021" s="242" t="s">
        <v>1</v>
      </c>
      <c r="F2021" s="243" t="s">
        <v>177</v>
      </c>
      <c r="G2021" s="241"/>
      <c r="H2021" s="244">
        <v>4.29</v>
      </c>
      <c r="I2021" s="245"/>
      <c r="J2021" s="241"/>
      <c r="K2021" s="241"/>
      <c r="L2021" s="246"/>
      <c r="M2021" s="247"/>
      <c r="N2021" s="248"/>
      <c r="O2021" s="248"/>
      <c r="P2021" s="248"/>
      <c r="Q2021" s="248"/>
      <c r="R2021" s="248"/>
      <c r="S2021" s="248"/>
      <c r="T2021" s="249"/>
      <c r="U2021" s="14"/>
      <c r="V2021" s="14"/>
      <c r="W2021" s="14"/>
      <c r="X2021" s="14"/>
      <c r="Y2021" s="14"/>
      <c r="Z2021" s="14"/>
      <c r="AA2021" s="14"/>
      <c r="AB2021" s="14"/>
      <c r="AC2021" s="14"/>
      <c r="AD2021" s="14"/>
      <c r="AE2021" s="14"/>
      <c r="AT2021" s="250" t="s">
        <v>145</v>
      </c>
      <c r="AU2021" s="250" t="s">
        <v>143</v>
      </c>
      <c r="AV2021" s="14" t="s">
        <v>143</v>
      </c>
      <c r="AW2021" s="14" t="s">
        <v>30</v>
      </c>
      <c r="AX2021" s="14" t="s">
        <v>73</v>
      </c>
      <c r="AY2021" s="250" t="s">
        <v>135</v>
      </c>
    </row>
    <row r="2022" s="13" customFormat="1">
      <c r="A2022" s="13"/>
      <c r="B2022" s="229"/>
      <c r="C2022" s="230"/>
      <c r="D2022" s="231" t="s">
        <v>145</v>
      </c>
      <c r="E2022" s="232" t="s">
        <v>1</v>
      </c>
      <c r="F2022" s="233" t="s">
        <v>178</v>
      </c>
      <c r="G2022" s="230"/>
      <c r="H2022" s="232" t="s">
        <v>1</v>
      </c>
      <c r="I2022" s="234"/>
      <c r="J2022" s="230"/>
      <c r="K2022" s="230"/>
      <c r="L2022" s="235"/>
      <c r="M2022" s="236"/>
      <c r="N2022" s="237"/>
      <c r="O2022" s="237"/>
      <c r="P2022" s="237"/>
      <c r="Q2022" s="237"/>
      <c r="R2022" s="237"/>
      <c r="S2022" s="237"/>
      <c r="T2022" s="238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T2022" s="239" t="s">
        <v>145</v>
      </c>
      <c r="AU2022" s="239" t="s">
        <v>143</v>
      </c>
      <c r="AV2022" s="13" t="s">
        <v>81</v>
      </c>
      <c r="AW2022" s="13" t="s">
        <v>30</v>
      </c>
      <c r="AX2022" s="13" t="s">
        <v>73</v>
      </c>
      <c r="AY2022" s="239" t="s">
        <v>135</v>
      </c>
    </row>
    <row r="2023" s="14" customFormat="1">
      <c r="A2023" s="14"/>
      <c r="B2023" s="240"/>
      <c r="C2023" s="241"/>
      <c r="D2023" s="231" t="s">
        <v>145</v>
      </c>
      <c r="E2023" s="242" t="s">
        <v>1</v>
      </c>
      <c r="F2023" s="243" t="s">
        <v>179</v>
      </c>
      <c r="G2023" s="241"/>
      <c r="H2023" s="244">
        <v>1.4910000000000001</v>
      </c>
      <c r="I2023" s="245"/>
      <c r="J2023" s="241"/>
      <c r="K2023" s="241"/>
      <c r="L2023" s="246"/>
      <c r="M2023" s="247"/>
      <c r="N2023" s="248"/>
      <c r="O2023" s="248"/>
      <c r="P2023" s="248"/>
      <c r="Q2023" s="248"/>
      <c r="R2023" s="248"/>
      <c r="S2023" s="248"/>
      <c r="T2023" s="249"/>
      <c r="U2023" s="14"/>
      <c r="V2023" s="14"/>
      <c r="W2023" s="14"/>
      <c r="X2023" s="14"/>
      <c r="Y2023" s="14"/>
      <c r="Z2023" s="14"/>
      <c r="AA2023" s="14"/>
      <c r="AB2023" s="14"/>
      <c r="AC2023" s="14"/>
      <c r="AD2023" s="14"/>
      <c r="AE2023" s="14"/>
      <c r="AT2023" s="250" t="s">
        <v>145</v>
      </c>
      <c r="AU2023" s="250" t="s">
        <v>143</v>
      </c>
      <c r="AV2023" s="14" t="s">
        <v>143</v>
      </c>
      <c r="AW2023" s="14" t="s">
        <v>30</v>
      </c>
      <c r="AX2023" s="14" t="s">
        <v>73</v>
      </c>
      <c r="AY2023" s="250" t="s">
        <v>135</v>
      </c>
    </row>
    <row r="2024" s="13" customFormat="1">
      <c r="A2024" s="13"/>
      <c r="B2024" s="229"/>
      <c r="C2024" s="230"/>
      <c r="D2024" s="231" t="s">
        <v>145</v>
      </c>
      <c r="E2024" s="232" t="s">
        <v>1</v>
      </c>
      <c r="F2024" s="233" t="s">
        <v>180</v>
      </c>
      <c r="G2024" s="230"/>
      <c r="H2024" s="232" t="s">
        <v>1</v>
      </c>
      <c r="I2024" s="234"/>
      <c r="J2024" s="230"/>
      <c r="K2024" s="230"/>
      <c r="L2024" s="235"/>
      <c r="M2024" s="236"/>
      <c r="N2024" s="237"/>
      <c r="O2024" s="237"/>
      <c r="P2024" s="237"/>
      <c r="Q2024" s="237"/>
      <c r="R2024" s="237"/>
      <c r="S2024" s="237"/>
      <c r="T2024" s="238"/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T2024" s="239" t="s">
        <v>145</v>
      </c>
      <c r="AU2024" s="239" t="s">
        <v>143</v>
      </c>
      <c r="AV2024" s="13" t="s">
        <v>81</v>
      </c>
      <c r="AW2024" s="13" t="s">
        <v>30</v>
      </c>
      <c r="AX2024" s="13" t="s">
        <v>73</v>
      </c>
      <c r="AY2024" s="239" t="s">
        <v>135</v>
      </c>
    </row>
    <row r="2025" s="14" customFormat="1">
      <c r="A2025" s="14"/>
      <c r="B2025" s="240"/>
      <c r="C2025" s="241"/>
      <c r="D2025" s="231" t="s">
        <v>145</v>
      </c>
      <c r="E2025" s="242" t="s">
        <v>1</v>
      </c>
      <c r="F2025" s="243" t="s">
        <v>181</v>
      </c>
      <c r="G2025" s="241"/>
      <c r="H2025" s="244">
        <v>14.478</v>
      </c>
      <c r="I2025" s="245"/>
      <c r="J2025" s="241"/>
      <c r="K2025" s="241"/>
      <c r="L2025" s="246"/>
      <c r="M2025" s="247"/>
      <c r="N2025" s="248"/>
      <c r="O2025" s="248"/>
      <c r="P2025" s="248"/>
      <c r="Q2025" s="248"/>
      <c r="R2025" s="248"/>
      <c r="S2025" s="248"/>
      <c r="T2025" s="249"/>
      <c r="U2025" s="14"/>
      <c r="V2025" s="14"/>
      <c r="W2025" s="14"/>
      <c r="X2025" s="14"/>
      <c r="Y2025" s="14"/>
      <c r="Z2025" s="14"/>
      <c r="AA2025" s="14"/>
      <c r="AB2025" s="14"/>
      <c r="AC2025" s="14"/>
      <c r="AD2025" s="14"/>
      <c r="AE2025" s="14"/>
      <c r="AT2025" s="250" t="s">
        <v>145</v>
      </c>
      <c r="AU2025" s="250" t="s">
        <v>143</v>
      </c>
      <c r="AV2025" s="14" t="s">
        <v>143</v>
      </c>
      <c r="AW2025" s="14" t="s">
        <v>30</v>
      </c>
      <c r="AX2025" s="14" t="s">
        <v>73</v>
      </c>
      <c r="AY2025" s="250" t="s">
        <v>135</v>
      </c>
    </row>
    <row r="2026" s="13" customFormat="1">
      <c r="A2026" s="13"/>
      <c r="B2026" s="229"/>
      <c r="C2026" s="230"/>
      <c r="D2026" s="231" t="s">
        <v>145</v>
      </c>
      <c r="E2026" s="232" t="s">
        <v>1</v>
      </c>
      <c r="F2026" s="233" t="s">
        <v>182</v>
      </c>
      <c r="G2026" s="230"/>
      <c r="H2026" s="232" t="s">
        <v>1</v>
      </c>
      <c r="I2026" s="234"/>
      <c r="J2026" s="230"/>
      <c r="K2026" s="230"/>
      <c r="L2026" s="235"/>
      <c r="M2026" s="236"/>
      <c r="N2026" s="237"/>
      <c r="O2026" s="237"/>
      <c r="P2026" s="237"/>
      <c r="Q2026" s="237"/>
      <c r="R2026" s="237"/>
      <c r="S2026" s="237"/>
      <c r="T2026" s="238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T2026" s="239" t="s">
        <v>145</v>
      </c>
      <c r="AU2026" s="239" t="s">
        <v>143</v>
      </c>
      <c r="AV2026" s="13" t="s">
        <v>81</v>
      </c>
      <c r="AW2026" s="13" t="s">
        <v>30</v>
      </c>
      <c r="AX2026" s="13" t="s">
        <v>73</v>
      </c>
      <c r="AY2026" s="239" t="s">
        <v>135</v>
      </c>
    </row>
    <row r="2027" s="14" customFormat="1">
      <c r="A2027" s="14"/>
      <c r="B2027" s="240"/>
      <c r="C2027" s="241"/>
      <c r="D2027" s="231" t="s">
        <v>145</v>
      </c>
      <c r="E2027" s="242" t="s">
        <v>1</v>
      </c>
      <c r="F2027" s="243" t="s">
        <v>183</v>
      </c>
      <c r="G2027" s="241"/>
      <c r="H2027" s="244">
        <v>1.169</v>
      </c>
      <c r="I2027" s="245"/>
      <c r="J2027" s="241"/>
      <c r="K2027" s="241"/>
      <c r="L2027" s="246"/>
      <c r="M2027" s="247"/>
      <c r="N2027" s="248"/>
      <c r="O2027" s="248"/>
      <c r="P2027" s="248"/>
      <c r="Q2027" s="248"/>
      <c r="R2027" s="248"/>
      <c r="S2027" s="248"/>
      <c r="T2027" s="249"/>
      <c r="U2027" s="14"/>
      <c r="V2027" s="14"/>
      <c r="W2027" s="14"/>
      <c r="X2027" s="14"/>
      <c r="Y2027" s="14"/>
      <c r="Z2027" s="14"/>
      <c r="AA2027" s="14"/>
      <c r="AB2027" s="14"/>
      <c r="AC2027" s="14"/>
      <c r="AD2027" s="14"/>
      <c r="AE2027" s="14"/>
      <c r="AT2027" s="250" t="s">
        <v>145</v>
      </c>
      <c r="AU2027" s="250" t="s">
        <v>143</v>
      </c>
      <c r="AV2027" s="14" t="s">
        <v>143</v>
      </c>
      <c r="AW2027" s="14" t="s">
        <v>30</v>
      </c>
      <c r="AX2027" s="14" t="s">
        <v>73</v>
      </c>
      <c r="AY2027" s="250" t="s">
        <v>135</v>
      </c>
    </row>
    <row r="2028" s="13" customFormat="1">
      <c r="A2028" s="13"/>
      <c r="B2028" s="229"/>
      <c r="C2028" s="230"/>
      <c r="D2028" s="231" t="s">
        <v>145</v>
      </c>
      <c r="E2028" s="232" t="s">
        <v>1</v>
      </c>
      <c r="F2028" s="233" t="s">
        <v>184</v>
      </c>
      <c r="G2028" s="230"/>
      <c r="H2028" s="232" t="s">
        <v>1</v>
      </c>
      <c r="I2028" s="234"/>
      <c r="J2028" s="230"/>
      <c r="K2028" s="230"/>
      <c r="L2028" s="235"/>
      <c r="M2028" s="236"/>
      <c r="N2028" s="237"/>
      <c r="O2028" s="237"/>
      <c r="P2028" s="237"/>
      <c r="Q2028" s="237"/>
      <c r="R2028" s="237"/>
      <c r="S2028" s="237"/>
      <c r="T2028" s="238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39" t="s">
        <v>145</v>
      </c>
      <c r="AU2028" s="239" t="s">
        <v>143</v>
      </c>
      <c r="AV2028" s="13" t="s">
        <v>81</v>
      </c>
      <c r="AW2028" s="13" t="s">
        <v>30</v>
      </c>
      <c r="AX2028" s="13" t="s">
        <v>73</v>
      </c>
      <c r="AY2028" s="239" t="s">
        <v>135</v>
      </c>
    </row>
    <row r="2029" s="14" customFormat="1">
      <c r="A2029" s="14"/>
      <c r="B2029" s="240"/>
      <c r="C2029" s="241"/>
      <c r="D2029" s="231" t="s">
        <v>145</v>
      </c>
      <c r="E2029" s="242" t="s">
        <v>1</v>
      </c>
      <c r="F2029" s="243" t="s">
        <v>185</v>
      </c>
      <c r="G2029" s="241"/>
      <c r="H2029" s="244">
        <v>5.5330000000000004</v>
      </c>
      <c r="I2029" s="245"/>
      <c r="J2029" s="241"/>
      <c r="K2029" s="241"/>
      <c r="L2029" s="246"/>
      <c r="M2029" s="247"/>
      <c r="N2029" s="248"/>
      <c r="O2029" s="248"/>
      <c r="P2029" s="248"/>
      <c r="Q2029" s="248"/>
      <c r="R2029" s="248"/>
      <c r="S2029" s="248"/>
      <c r="T2029" s="249"/>
      <c r="U2029" s="14"/>
      <c r="V2029" s="14"/>
      <c r="W2029" s="14"/>
      <c r="X2029" s="14"/>
      <c r="Y2029" s="14"/>
      <c r="Z2029" s="14"/>
      <c r="AA2029" s="14"/>
      <c r="AB2029" s="14"/>
      <c r="AC2029" s="14"/>
      <c r="AD2029" s="14"/>
      <c r="AE2029" s="14"/>
      <c r="AT2029" s="250" t="s">
        <v>145</v>
      </c>
      <c r="AU2029" s="250" t="s">
        <v>143</v>
      </c>
      <c r="AV2029" s="14" t="s">
        <v>143</v>
      </c>
      <c r="AW2029" s="14" t="s">
        <v>30</v>
      </c>
      <c r="AX2029" s="14" t="s">
        <v>73</v>
      </c>
      <c r="AY2029" s="250" t="s">
        <v>135</v>
      </c>
    </row>
    <row r="2030" s="13" customFormat="1">
      <c r="A2030" s="13"/>
      <c r="B2030" s="229"/>
      <c r="C2030" s="230"/>
      <c r="D2030" s="231" t="s">
        <v>145</v>
      </c>
      <c r="E2030" s="232" t="s">
        <v>1</v>
      </c>
      <c r="F2030" s="233" t="s">
        <v>186</v>
      </c>
      <c r="G2030" s="230"/>
      <c r="H2030" s="232" t="s">
        <v>1</v>
      </c>
      <c r="I2030" s="234"/>
      <c r="J2030" s="230"/>
      <c r="K2030" s="230"/>
      <c r="L2030" s="235"/>
      <c r="M2030" s="236"/>
      <c r="N2030" s="237"/>
      <c r="O2030" s="237"/>
      <c r="P2030" s="237"/>
      <c r="Q2030" s="237"/>
      <c r="R2030" s="237"/>
      <c r="S2030" s="237"/>
      <c r="T2030" s="238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T2030" s="239" t="s">
        <v>145</v>
      </c>
      <c r="AU2030" s="239" t="s">
        <v>143</v>
      </c>
      <c r="AV2030" s="13" t="s">
        <v>81</v>
      </c>
      <c r="AW2030" s="13" t="s">
        <v>30</v>
      </c>
      <c r="AX2030" s="13" t="s">
        <v>73</v>
      </c>
      <c r="AY2030" s="239" t="s">
        <v>135</v>
      </c>
    </row>
    <row r="2031" s="14" customFormat="1">
      <c r="A2031" s="14"/>
      <c r="B2031" s="240"/>
      <c r="C2031" s="241"/>
      <c r="D2031" s="231" t="s">
        <v>145</v>
      </c>
      <c r="E2031" s="242" t="s">
        <v>1</v>
      </c>
      <c r="F2031" s="243" t="s">
        <v>187</v>
      </c>
      <c r="G2031" s="241"/>
      <c r="H2031" s="244">
        <v>25.652999999999999</v>
      </c>
      <c r="I2031" s="245"/>
      <c r="J2031" s="241"/>
      <c r="K2031" s="241"/>
      <c r="L2031" s="246"/>
      <c r="M2031" s="247"/>
      <c r="N2031" s="248"/>
      <c r="O2031" s="248"/>
      <c r="P2031" s="248"/>
      <c r="Q2031" s="248"/>
      <c r="R2031" s="248"/>
      <c r="S2031" s="248"/>
      <c r="T2031" s="249"/>
      <c r="U2031" s="14"/>
      <c r="V2031" s="14"/>
      <c r="W2031" s="14"/>
      <c r="X2031" s="14"/>
      <c r="Y2031" s="14"/>
      <c r="Z2031" s="14"/>
      <c r="AA2031" s="14"/>
      <c r="AB2031" s="14"/>
      <c r="AC2031" s="14"/>
      <c r="AD2031" s="14"/>
      <c r="AE2031" s="14"/>
      <c r="AT2031" s="250" t="s">
        <v>145</v>
      </c>
      <c r="AU2031" s="250" t="s">
        <v>143</v>
      </c>
      <c r="AV2031" s="14" t="s">
        <v>143</v>
      </c>
      <c r="AW2031" s="14" t="s">
        <v>30</v>
      </c>
      <c r="AX2031" s="14" t="s">
        <v>73</v>
      </c>
      <c r="AY2031" s="250" t="s">
        <v>135</v>
      </c>
    </row>
    <row r="2032" s="13" customFormat="1">
      <c r="A2032" s="13"/>
      <c r="B2032" s="229"/>
      <c r="C2032" s="230"/>
      <c r="D2032" s="231" t="s">
        <v>145</v>
      </c>
      <c r="E2032" s="232" t="s">
        <v>1</v>
      </c>
      <c r="F2032" s="233" t="s">
        <v>188</v>
      </c>
      <c r="G2032" s="230"/>
      <c r="H2032" s="232" t="s">
        <v>1</v>
      </c>
      <c r="I2032" s="234"/>
      <c r="J2032" s="230"/>
      <c r="K2032" s="230"/>
      <c r="L2032" s="235"/>
      <c r="M2032" s="236"/>
      <c r="N2032" s="237"/>
      <c r="O2032" s="237"/>
      <c r="P2032" s="237"/>
      <c r="Q2032" s="237"/>
      <c r="R2032" s="237"/>
      <c r="S2032" s="237"/>
      <c r="T2032" s="238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T2032" s="239" t="s">
        <v>145</v>
      </c>
      <c r="AU2032" s="239" t="s">
        <v>143</v>
      </c>
      <c r="AV2032" s="13" t="s">
        <v>81</v>
      </c>
      <c r="AW2032" s="13" t="s">
        <v>30</v>
      </c>
      <c r="AX2032" s="13" t="s">
        <v>73</v>
      </c>
      <c r="AY2032" s="239" t="s">
        <v>135</v>
      </c>
    </row>
    <row r="2033" s="14" customFormat="1">
      <c r="A2033" s="14"/>
      <c r="B2033" s="240"/>
      <c r="C2033" s="241"/>
      <c r="D2033" s="231" t="s">
        <v>145</v>
      </c>
      <c r="E2033" s="242" t="s">
        <v>1</v>
      </c>
      <c r="F2033" s="243" t="s">
        <v>189</v>
      </c>
      <c r="G2033" s="241"/>
      <c r="H2033" s="244">
        <v>18.77</v>
      </c>
      <c r="I2033" s="245"/>
      <c r="J2033" s="241"/>
      <c r="K2033" s="241"/>
      <c r="L2033" s="246"/>
      <c r="M2033" s="247"/>
      <c r="N2033" s="248"/>
      <c r="O2033" s="248"/>
      <c r="P2033" s="248"/>
      <c r="Q2033" s="248"/>
      <c r="R2033" s="248"/>
      <c r="S2033" s="248"/>
      <c r="T2033" s="249"/>
      <c r="U2033" s="14"/>
      <c r="V2033" s="14"/>
      <c r="W2033" s="14"/>
      <c r="X2033" s="14"/>
      <c r="Y2033" s="14"/>
      <c r="Z2033" s="14"/>
      <c r="AA2033" s="14"/>
      <c r="AB2033" s="14"/>
      <c r="AC2033" s="14"/>
      <c r="AD2033" s="14"/>
      <c r="AE2033" s="14"/>
      <c r="AT2033" s="250" t="s">
        <v>145</v>
      </c>
      <c r="AU2033" s="250" t="s">
        <v>143</v>
      </c>
      <c r="AV2033" s="14" t="s">
        <v>143</v>
      </c>
      <c r="AW2033" s="14" t="s">
        <v>30</v>
      </c>
      <c r="AX2033" s="14" t="s">
        <v>73</v>
      </c>
      <c r="AY2033" s="250" t="s">
        <v>135</v>
      </c>
    </row>
    <row r="2034" s="13" customFormat="1">
      <c r="A2034" s="13"/>
      <c r="B2034" s="229"/>
      <c r="C2034" s="230"/>
      <c r="D2034" s="231" t="s">
        <v>145</v>
      </c>
      <c r="E2034" s="232" t="s">
        <v>1</v>
      </c>
      <c r="F2034" s="233" t="s">
        <v>225</v>
      </c>
      <c r="G2034" s="230"/>
      <c r="H2034" s="232" t="s">
        <v>1</v>
      </c>
      <c r="I2034" s="234"/>
      <c r="J2034" s="230"/>
      <c r="K2034" s="230"/>
      <c r="L2034" s="235"/>
      <c r="M2034" s="236"/>
      <c r="N2034" s="237"/>
      <c r="O2034" s="237"/>
      <c r="P2034" s="237"/>
      <c r="Q2034" s="237"/>
      <c r="R2034" s="237"/>
      <c r="S2034" s="237"/>
      <c r="T2034" s="238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39" t="s">
        <v>145</v>
      </c>
      <c r="AU2034" s="239" t="s">
        <v>143</v>
      </c>
      <c r="AV2034" s="13" t="s">
        <v>81</v>
      </c>
      <c r="AW2034" s="13" t="s">
        <v>30</v>
      </c>
      <c r="AX2034" s="13" t="s">
        <v>73</v>
      </c>
      <c r="AY2034" s="239" t="s">
        <v>135</v>
      </c>
    </row>
    <row r="2035" s="13" customFormat="1">
      <c r="A2035" s="13"/>
      <c r="B2035" s="229"/>
      <c r="C2035" s="230"/>
      <c r="D2035" s="231" t="s">
        <v>145</v>
      </c>
      <c r="E2035" s="232" t="s">
        <v>1</v>
      </c>
      <c r="F2035" s="233" t="s">
        <v>174</v>
      </c>
      <c r="G2035" s="230"/>
      <c r="H2035" s="232" t="s">
        <v>1</v>
      </c>
      <c r="I2035" s="234"/>
      <c r="J2035" s="230"/>
      <c r="K2035" s="230"/>
      <c r="L2035" s="235"/>
      <c r="M2035" s="236"/>
      <c r="N2035" s="237"/>
      <c r="O2035" s="237"/>
      <c r="P2035" s="237"/>
      <c r="Q2035" s="237"/>
      <c r="R2035" s="237"/>
      <c r="S2035" s="237"/>
      <c r="T2035" s="238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T2035" s="239" t="s">
        <v>145</v>
      </c>
      <c r="AU2035" s="239" t="s">
        <v>143</v>
      </c>
      <c r="AV2035" s="13" t="s">
        <v>81</v>
      </c>
      <c r="AW2035" s="13" t="s">
        <v>30</v>
      </c>
      <c r="AX2035" s="13" t="s">
        <v>73</v>
      </c>
      <c r="AY2035" s="239" t="s">
        <v>135</v>
      </c>
    </row>
    <row r="2036" s="14" customFormat="1">
      <c r="A2036" s="14"/>
      <c r="B2036" s="240"/>
      <c r="C2036" s="241"/>
      <c r="D2036" s="231" t="s">
        <v>145</v>
      </c>
      <c r="E2036" s="242" t="s">
        <v>1</v>
      </c>
      <c r="F2036" s="243" t="s">
        <v>226</v>
      </c>
      <c r="G2036" s="241"/>
      <c r="H2036" s="244">
        <v>40.030000000000001</v>
      </c>
      <c r="I2036" s="245"/>
      <c r="J2036" s="241"/>
      <c r="K2036" s="241"/>
      <c r="L2036" s="246"/>
      <c r="M2036" s="247"/>
      <c r="N2036" s="248"/>
      <c r="O2036" s="248"/>
      <c r="P2036" s="248"/>
      <c r="Q2036" s="248"/>
      <c r="R2036" s="248"/>
      <c r="S2036" s="248"/>
      <c r="T2036" s="249"/>
      <c r="U2036" s="14"/>
      <c r="V2036" s="14"/>
      <c r="W2036" s="14"/>
      <c r="X2036" s="14"/>
      <c r="Y2036" s="14"/>
      <c r="Z2036" s="14"/>
      <c r="AA2036" s="14"/>
      <c r="AB2036" s="14"/>
      <c r="AC2036" s="14"/>
      <c r="AD2036" s="14"/>
      <c r="AE2036" s="14"/>
      <c r="AT2036" s="250" t="s">
        <v>145</v>
      </c>
      <c r="AU2036" s="250" t="s">
        <v>143</v>
      </c>
      <c r="AV2036" s="14" t="s">
        <v>143</v>
      </c>
      <c r="AW2036" s="14" t="s">
        <v>30</v>
      </c>
      <c r="AX2036" s="14" t="s">
        <v>73</v>
      </c>
      <c r="AY2036" s="250" t="s">
        <v>135</v>
      </c>
    </row>
    <row r="2037" s="14" customFormat="1">
      <c r="A2037" s="14"/>
      <c r="B2037" s="240"/>
      <c r="C2037" s="241"/>
      <c r="D2037" s="231" t="s">
        <v>145</v>
      </c>
      <c r="E2037" s="242" t="s">
        <v>1</v>
      </c>
      <c r="F2037" s="243" t="s">
        <v>227</v>
      </c>
      <c r="G2037" s="241"/>
      <c r="H2037" s="244">
        <v>0.78300000000000003</v>
      </c>
      <c r="I2037" s="245"/>
      <c r="J2037" s="241"/>
      <c r="K2037" s="241"/>
      <c r="L2037" s="246"/>
      <c r="M2037" s="247"/>
      <c r="N2037" s="248"/>
      <c r="O2037" s="248"/>
      <c r="P2037" s="248"/>
      <c r="Q2037" s="248"/>
      <c r="R2037" s="248"/>
      <c r="S2037" s="248"/>
      <c r="T2037" s="249"/>
      <c r="U2037" s="14"/>
      <c r="V2037" s="14"/>
      <c r="W2037" s="14"/>
      <c r="X2037" s="14"/>
      <c r="Y2037" s="14"/>
      <c r="Z2037" s="14"/>
      <c r="AA2037" s="14"/>
      <c r="AB2037" s="14"/>
      <c r="AC2037" s="14"/>
      <c r="AD2037" s="14"/>
      <c r="AE2037" s="14"/>
      <c r="AT2037" s="250" t="s">
        <v>145</v>
      </c>
      <c r="AU2037" s="250" t="s">
        <v>143</v>
      </c>
      <c r="AV2037" s="14" t="s">
        <v>143</v>
      </c>
      <c r="AW2037" s="14" t="s">
        <v>30</v>
      </c>
      <c r="AX2037" s="14" t="s">
        <v>73</v>
      </c>
      <c r="AY2037" s="250" t="s">
        <v>135</v>
      </c>
    </row>
    <row r="2038" s="13" customFormat="1">
      <c r="A2038" s="13"/>
      <c r="B2038" s="229"/>
      <c r="C2038" s="230"/>
      <c r="D2038" s="231" t="s">
        <v>145</v>
      </c>
      <c r="E2038" s="232" t="s">
        <v>1</v>
      </c>
      <c r="F2038" s="233" t="s">
        <v>176</v>
      </c>
      <c r="G2038" s="230"/>
      <c r="H2038" s="232" t="s">
        <v>1</v>
      </c>
      <c r="I2038" s="234"/>
      <c r="J2038" s="230"/>
      <c r="K2038" s="230"/>
      <c r="L2038" s="235"/>
      <c r="M2038" s="236"/>
      <c r="N2038" s="237"/>
      <c r="O2038" s="237"/>
      <c r="P2038" s="237"/>
      <c r="Q2038" s="237"/>
      <c r="R2038" s="237"/>
      <c r="S2038" s="237"/>
      <c r="T2038" s="238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T2038" s="239" t="s">
        <v>145</v>
      </c>
      <c r="AU2038" s="239" t="s">
        <v>143</v>
      </c>
      <c r="AV2038" s="13" t="s">
        <v>81</v>
      </c>
      <c r="AW2038" s="13" t="s">
        <v>30</v>
      </c>
      <c r="AX2038" s="13" t="s">
        <v>73</v>
      </c>
      <c r="AY2038" s="239" t="s">
        <v>135</v>
      </c>
    </row>
    <row r="2039" s="14" customFormat="1">
      <c r="A2039" s="14"/>
      <c r="B2039" s="240"/>
      <c r="C2039" s="241"/>
      <c r="D2039" s="231" t="s">
        <v>145</v>
      </c>
      <c r="E2039" s="242" t="s">
        <v>1</v>
      </c>
      <c r="F2039" s="243" t="s">
        <v>228</v>
      </c>
      <c r="G2039" s="241"/>
      <c r="H2039" s="244">
        <v>19.469999999999999</v>
      </c>
      <c r="I2039" s="245"/>
      <c r="J2039" s="241"/>
      <c r="K2039" s="241"/>
      <c r="L2039" s="246"/>
      <c r="M2039" s="247"/>
      <c r="N2039" s="248"/>
      <c r="O2039" s="248"/>
      <c r="P2039" s="248"/>
      <c r="Q2039" s="248"/>
      <c r="R2039" s="248"/>
      <c r="S2039" s="248"/>
      <c r="T2039" s="249"/>
      <c r="U2039" s="14"/>
      <c r="V2039" s="14"/>
      <c r="W2039" s="14"/>
      <c r="X2039" s="14"/>
      <c r="Y2039" s="14"/>
      <c r="Z2039" s="14"/>
      <c r="AA2039" s="14"/>
      <c r="AB2039" s="14"/>
      <c r="AC2039" s="14"/>
      <c r="AD2039" s="14"/>
      <c r="AE2039" s="14"/>
      <c r="AT2039" s="250" t="s">
        <v>145</v>
      </c>
      <c r="AU2039" s="250" t="s">
        <v>143</v>
      </c>
      <c r="AV2039" s="14" t="s">
        <v>143</v>
      </c>
      <c r="AW2039" s="14" t="s">
        <v>30</v>
      </c>
      <c r="AX2039" s="14" t="s">
        <v>73</v>
      </c>
      <c r="AY2039" s="250" t="s">
        <v>135</v>
      </c>
    </row>
    <row r="2040" s="13" customFormat="1">
      <c r="A2040" s="13"/>
      <c r="B2040" s="229"/>
      <c r="C2040" s="230"/>
      <c r="D2040" s="231" t="s">
        <v>145</v>
      </c>
      <c r="E2040" s="232" t="s">
        <v>1</v>
      </c>
      <c r="F2040" s="233" t="s">
        <v>178</v>
      </c>
      <c r="G2040" s="230"/>
      <c r="H2040" s="232" t="s">
        <v>1</v>
      </c>
      <c r="I2040" s="234"/>
      <c r="J2040" s="230"/>
      <c r="K2040" s="230"/>
      <c r="L2040" s="235"/>
      <c r="M2040" s="236"/>
      <c r="N2040" s="237"/>
      <c r="O2040" s="237"/>
      <c r="P2040" s="237"/>
      <c r="Q2040" s="237"/>
      <c r="R2040" s="237"/>
      <c r="S2040" s="237"/>
      <c r="T2040" s="238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T2040" s="239" t="s">
        <v>145</v>
      </c>
      <c r="AU2040" s="239" t="s">
        <v>143</v>
      </c>
      <c r="AV2040" s="13" t="s">
        <v>81</v>
      </c>
      <c r="AW2040" s="13" t="s">
        <v>30</v>
      </c>
      <c r="AX2040" s="13" t="s">
        <v>73</v>
      </c>
      <c r="AY2040" s="239" t="s">
        <v>135</v>
      </c>
    </row>
    <row r="2041" s="14" customFormat="1">
      <c r="A2041" s="14"/>
      <c r="B2041" s="240"/>
      <c r="C2041" s="241"/>
      <c r="D2041" s="231" t="s">
        <v>145</v>
      </c>
      <c r="E2041" s="242" t="s">
        <v>1</v>
      </c>
      <c r="F2041" s="243" t="s">
        <v>229</v>
      </c>
      <c r="G2041" s="241"/>
      <c r="H2041" s="244">
        <v>5.7530000000000001</v>
      </c>
      <c r="I2041" s="245"/>
      <c r="J2041" s="241"/>
      <c r="K2041" s="241"/>
      <c r="L2041" s="246"/>
      <c r="M2041" s="247"/>
      <c r="N2041" s="248"/>
      <c r="O2041" s="248"/>
      <c r="P2041" s="248"/>
      <c r="Q2041" s="248"/>
      <c r="R2041" s="248"/>
      <c r="S2041" s="248"/>
      <c r="T2041" s="249"/>
      <c r="U2041" s="14"/>
      <c r="V2041" s="14"/>
      <c r="W2041" s="14"/>
      <c r="X2041" s="14"/>
      <c r="Y2041" s="14"/>
      <c r="Z2041" s="14"/>
      <c r="AA2041" s="14"/>
      <c r="AB2041" s="14"/>
      <c r="AC2041" s="14"/>
      <c r="AD2041" s="14"/>
      <c r="AE2041" s="14"/>
      <c r="AT2041" s="250" t="s">
        <v>145</v>
      </c>
      <c r="AU2041" s="250" t="s">
        <v>143</v>
      </c>
      <c r="AV2041" s="14" t="s">
        <v>143</v>
      </c>
      <c r="AW2041" s="14" t="s">
        <v>30</v>
      </c>
      <c r="AX2041" s="14" t="s">
        <v>73</v>
      </c>
      <c r="AY2041" s="250" t="s">
        <v>135</v>
      </c>
    </row>
    <row r="2042" s="13" customFormat="1">
      <c r="A2042" s="13"/>
      <c r="B2042" s="229"/>
      <c r="C2042" s="230"/>
      <c r="D2042" s="231" t="s">
        <v>145</v>
      </c>
      <c r="E2042" s="232" t="s">
        <v>1</v>
      </c>
      <c r="F2042" s="233" t="s">
        <v>180</v>
      </c>
      <c r="G2042" s="230"/>
      <c r="H2042" s="232" t="s">
        <v>1</v>
      </c>
      <c r="I2042" s="234"/>
      <c r="J2042" s="230"/>
      <c r="K2042" s="230"/>
      <c r="L2042" s="235"/>
      <c r="M2042" s="236"/>
      <c r="N2042" s="237"/>
      <c r="O2042" s="237"/>
      <c r="P2042" s="237"/>
      <c r="Q2042" s="237"/>
      <c r="R2042" s="237"/>
      <c r="S2042" s="237"/>
      <c r="T2042" s="238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T2042" s="239" t="s">
        <v>145</v>
      </c>
      <c r="AU2042" s="239" t="s">
        <v>143</v>
      </c>
      <c r="AV2042" s="13" t="s">
        <v>81</v>
      </c>
      <c r="AW2042" s="13" t="s">
        <v>30</v>
      </c>
      <c r="AX2042" s="13" t="s">
        <v>73</v>
      </c>
      <c r="AY2042" s="239" t="s">
        <v>135</v>
      </c>
    </row>
    <row r="2043" s="14" customFormat="1">
      <c r="A2043" s="14"/>
      <c r="B2043" s="240"/>
      <c r="C2043" s="241"/>
      <c r="D2043" s="231" t="s">
        <v>145</v>
      </c>
      <c r="E2043" s="242" t="s">
        <v>1</v>
      </c>
      <c r="F2043" s="243" t="s">
        <v>230</v>
      </c>
      <c r="G2043" s="241"/>
      <c r="H2043" s="244">
        <v>25.196000000000002</v>
      </c>
      <c r="I2043" s="245"/>
      <c r="J2043" s="241"/>
      <c r="K2043" s="241"/>
      <c r="L2043" s="246"/>
      <c r="M2043" s="247"/>
      <c r="N2043" s="248"/>
      <c r="O2043" s="248"/>
      <c r="P2043" s="248"/>
      <c r="Q2043" s="248"/>
      <c r="R2043" s="248"/>
      <c r="S2043" s="248"/>
      <c r="T2043" s="249"/>
      <c r="U2043" s="14"/>
      <c r="V2043" s="14"/>
      <c r="W2043" s="14"/>
      <c r="X2043" s="14"/>
      <c r="Y2043" s="14"/>
      <c r="Z2043" s="14"/>
      <c r="AA2043" s="14"/>
      <c r="AB2043" s="14"/>
      <c r="AC2043" s="14"/>
      <c r="AD2043" s="14"/>
      <c r="AE2043" s="14"/>
      <c r="AT2043" s="250" t="s">
        <v>145</v>
      </c>
      <c r="AU2043" s="250" t="s">
        <v>143</v>
      </c>
      <c r="AV2043" s="14" t="s">
        <v>143</v>
      </c>
      <c r="AW2043" s="14" t="s">
        <v>30</v>
      </c>
      <c r="AX2043" s="14" t="s">
        <v>73</v>
      </c>
      <c r="AY2043" s="250" t="s">
        <v>135</v>
      </c>
    </row>
    <row r="2044" s="14" customFormat="1">
      <c r="A2044" s="14"/>
      <c r="B2044" s="240"/>
      <c r="C2044" s="241"/>
      <c r="D2044" s="231" t="s">
        <v>145</v>
      </c>
      <c r="E2044" s="242" t="s">
        <v>1</v>
      </c>
      <c r="F2044" s="243" t="s">
        <v>231</v>
      </c>
      <c r="G2044" s="241"/>
      <c r="H2044" s="244">
        <v>0.38600000000000001</v>
      </c>
      <c r="I2044" s="245"/>
      <c r="J2044" s="241"/>
      <c r="K2044" s="241"/>
      <c r="L2044" s="246"/>
      <c r="M2044" s="247"/>
      <c r="N2044" s="248"/>
      <c r="O2044" s="248"/>
      <c r="P2044" s="248"/>
      <c r="Q2044" s="248"/>
      <c r="R2044" s="248"/>
      <c r="S2044" s="248"/>
      <c r="T2044" s="249"/>
      <c r="U2044" s="14"/>
      <c r="V2044" s="14"/>
      <c r="W2044" s="14"/>
      <c r="X2044" s="14"/>
      <c r="Y2044" s="14"/>
      <c r="Z2044" s="14"/>
      <c r="AA2044" s="14"/>
      <c r="AB2044" s="14"/>
      <c r="AC2044" s="14"/>
      <c r="AD2044" s="14"/>
      <c r="AE2044" s="14"/>
      <c r="AT2044" s="250" t="s">
        <v>145</v>
      </c>
      <c r="AU2044" s="250" t="s">
        <v>143</v>
      </c>
      <c r="AV2044" s="14" t="s">
        <v>143</v>
      </c>
      <c r="AW2044" s="14" t="s">
        <v>30</v>
      </c>
      <c r="AX2044" s="14" t="s">
        <v>73</v>
      </c>
      <c r="AY2044" s="250" t="s">
        <v>135</v>
      </c>
    </row>
    <row r="2045" s="13" customFormat="1">
      <c r="A2045" s="13"/>
      <c r="B2045" s="229"/>
      <c r="C2045" s="230"/>
      <c r="D2045" s="231" t="s">
        <v>145</v>
      </c>
      <c r="E2045" s="232" t="s">
        <v>1</v>
      </c>
      <c r="F2045" s="233" t="s">
        <v>182</v>
      </c>
      <c r="G2045" s="230"/>
      <c r="H2045" s="232" t="s">
        <v>1</v>
      </c>
      <c r="I2045" s="234"/>
      <c r="J2045" s="230"/>
      <c r="K2045" s="230"/>
      <c r="L2045" s="235"/>
      <c r="M2045" s="236"/>
      <c r="N2045" s="237"/>
      <c r="O2045" s="237"/>
      <c r="P2045" s="237"/>
      <c r="Q2045" s="237"/>
      <c r="R2045" s="237"/>
      <c r="S2045" s="237"/>
      <c r="T2045" s="238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T2045" s="239" t="s">
        <v>145</v>
      </c>
      <c r="AU2045" s="239" t="s">
        <v>143</v>
      </c>
      <c r="AV2045" s="13" t="s">
        <v>81</v>
      </c>
      <c r="AW2045" s="13" t="s">
        <v>30</v>
      </c>
      <c r="AX2045" s="13" t="s">
        <v>73</v>
      </c>
      <c r="AY2045" s="239" t="s">
        <v>135</v>
      </c>
    </row>
    <row r="2046" s="14" customFormat="1">
      <c r="A2046" s="14"/>
      <c r="B2046" s="240"/>
      <c r="C2046" s="241"/>
      <c r="D2046" s="231" t="s">
        <v>145</v>
      </c>
      <c r="E2046" s="242" t="s">
        <v>1</v>
      </c>
      <c r="F2046" s="243" t="s">
        <v>232</v>
      </c>
      <c r="G2046" s="241"/>
      <c r="H2046" s="244">
        <v>8.9819999999999993</v>
      </c>
      <c r="I2046" s="245"/>
      <c r="J2046" s="241"/>
      <c r="K2046" s="241"/>
      <c r="L2046" s="246"/>
      <c r="M2046" s="247"/>
      <c r="N2046" s="248"/>
      <c r="O2046" s="248"/>
      <c r="P2046" s="248"/>
      <c r="Q2046" s="248"/>
      <c r="R2046" s="248"/>
      <c r="S2046" s="248"/>
      <c r="T2046" s="249"/>
      <c r="U2046" s="14"/>
      <c r="V2046" s="14"/>
      <c r="W2046" s="14"/>
      <c r="X2046" s="14"/>
      <c r="Y2046" s="14"/>
      <c r="Z2046" s="14"/>
      <c r="AA2046" s="14"/>
      <c r="AB2046" s="14"/>
      <c r="AC2046" s="14"/>
      <c r="AD2046" s="14"/>
      <c r="AE2046" s="14"/>
      <c r="AT2046" s="250" t="s">
        <v>145</v>
      </c>
      <c r="AU2046" s="250" t="s">
        <v>143</v>
      </c>
      <c r="AV2046" s="14" t="s">
        <v>143</v>
      </c>
      <c r="AW2046" s="14" t="s">
        <v>30</v>
      </c>
      <c r="AX2046" s="14" t="s">
        <v>73</v>
      </c>
      <c r="AY2046" s="250" t="s">
        <v>135</v>
      </c>
    </row>
    <row r="2047" s="13" customFormat="1">
      <c r="A2047" s="13"/>
      <c r="B2047" s="229"/>
      <c r="C2047" s="230"/>
      <c r="D2047" s="231" t="s">
        <v>145</v>
      </c>
      <c r="E2047" s="232" t="s">
        <v>1</v>
      </c>
      <c r="F2047" s="233" t="s">
        <v>184</v>
      </c>
      <c r="G2047" s="230"/>
      <c r="H2047" s="232" t="s">
        <v>1</v>
      </c>
      <c r="I2047" s="234"/>
      <c r="J2047" s="230"/>
      <c r="K2047" s="230"/>
      <c r="L2047" s="235"/>
      <c r="M2047" s="236"/>
      <c r="N2047" s="237"/>
      <c r="O2047" s="237"/>
      <c r="P2047" s="237"/>
      <c r="Q2047" s="237"/>
      <c r="R2047" s="237"/>
      <c r="S2047" s="237"/>
      <c r="T2047" s="238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T2047" s="239" t="s">
        <v>145</v>
      </c>
      <c r="AU2047" s="239" t="s">
        <v>143</v>
      </c>
      <c r="AV2047" s="13" t="s">
        <v>81</v>
      </c>
      <c r="AW2047" s="13" t="s">
        <v>30</v>
      </c>
      <c r="AX2047" s="13" t="s">
        <v>73</v>
      </c>
      <c r="AY2047" s="239" t="s">
        <v>135</v>
      </c>
    </row>
    <row r="2048" s="14" customFormat="1">
      <c r="A2048" s="14"/>
      <c r="B2048" s="240"/>
      <c r="C2048" s="241"/>
      <c r="D2048" s="231" t="s">
        <v>145</v>
      </c>
      <c r="E2048" s="242" t="s">
        <v>1</v>
      </c>
      <c r="F2048" s="243" t="s">
        <v>233</v>
      </c>
      <c r="G2048" s="241"/>
      <c r="H2048" s="244">
        <v>29.98</v>
      </c>
      <c r="I2048" s="245"/>
      <c r="J2048" s="241"/>
      <c r="K2048" s="241"/>
      <c r="L2048" s="246"/>
      <c r="M2048" s="247"/>
      <c r="N2048" s="248"/>
      <c r="O2048" s="248"/>
      <c r="P2048" s="248"/>
      <c r="Q2048" s="248"/>
      <c r="R2048" s="248"/>
      <c r="S2048" s="248"/>
      <c r="T2048" s="249"/>
      <c r="U2048" s="14"/>
      <c r="V2048" s="14"/>
      <c r="W2048" s="14"/>
      <c r="X2048" s="14"/>
      <c r="Y2048" s="14"/>
      <c r="Z2048" s="14"/>
      <c r="AA2048" s="14"/>
      <c r="AB2048" s="14"/>
      <c r="AC2048" s="14"/>
      <c r="AD2048" s="14"/>
      <c r="AE2048" s="14"/>
      <c r="AT2048" s="250" t="s">
        <v>145</v>
      </c>
      <c r="AU2048" s="250" t="s">
        <v>143</v>
      </c>
      <c r="AV2048" s="14" t="s">
        <v>143</v>
      </c>
      <c r="AW2048" s="14" t="s">
        <v>30</v>
      </c>
      <c r="AX2048" s="14" t="s">
        <v>73</v>
      </c>
      <c r="AY2048" s="250" t="s">
        <v>135</v>
      </c>
    </row>
    <row r="2049" s="13" customFormat="1">
      <c r="A2049" s="13"/>
      <c r="B2049" s="229"/>
      <c r="C2049" s="230"/>
      <c r="D2049" s="231" t="s">
        <v>145</v>
      </c>
      <c r="E2049" s="232" t="s">
        <v>1</v>
      </c>
      <c r="F2049" s="233" t="s">
        <v>186</v>
      </c>
      <c r="G2049" s="230"/>
      <c r="H2049" s="232" t="s">
        <v>1</v>
      </c>
      <c r="I2049" s="234"/>
      <c r="J2049" s="230"/>
      <c r="K2049" s="230"/>
      <c r="L2049" s="235"/>
      <c r="M2049" s="236"/>
      <c r="N2049" s="237"/>
      <c r="O2049" s="237"/>
      <c r="P2049" s="237"/>
      <c r="Q2049" s="237"/>
      <c r="R2049" s="237"/>
      <c r="S2049" s="237"/>
      <c r="T2049" s="238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T2049" s="239" t="s">
        <v>145</v>
      </c>
      <c r="AU2049" s="239" t="s">
        <v>143</v>
      </c>
      <c r="AV2049" s="13" t="s">
        <v>81</v>
      </c>
      <c r="AW2049" s="13" t="s">
        <v>30</v>
      </c>
      <c r="AX2049" s="13" t="s">
        <v>73</v>
      </c>
      <c r="AY2049" s="239" t="s">
        <v>135</v>
      </c>
    </row>
    <row r="2050" s="14" customFormat="1">
      <c r="A2050" s="14"/>
      <c r="B2050" s="240"/>
      <c r="C2050" s="241"/>
      <c r="D2050" s="231" t="s">
        <v>145</v>
      </c>
      <c r="E2050" s="242" t="s">
        <v>1</v>
      </c>
      <c r="F2050" s="243" t="s">
        <v>234</v>
      </c>
      <c r="G2050" s="241"/>
      <c r="H2050" s="244">
        <v>41.076999999999998</v>
      </c>
      <c r="I2050" s="245"/>
      <c r="J2050" s="241"/>
      <c r="K2050" s="241"/>
      <c r="L2050" s="246"/>
      <c r="M2050" s="247"/>
      <c r="N2050" s="248"/>
      <c r="O2050" s="248"/>
      <c r="P2050" s="248"/>
      <c r="Q2050" s="248"/>
      <c r="R2050" s="248"/>
      <c r="S2050" s="248"/>
      <c r="T2050" s="249"/>
      <c r="U2050" s="14"/>
      <c r="V2050" s="14"/>
      <c r="W2050" s="14"/>
      <c r="X2050" s="14"/>
      <c r="Y2050" s="14"/>
      <c r="Z2050" s="14"/>
      <c r="AA2050" s="14"/>
      <c r="AB2050" s="14"/>
      <c r="AC2050" s="14"/>
      <c r="AD2050" s="14"/>
      <c r="AE2050" s="14"/>
      <c r="AT2050" s="250" t="s">
        <v>145</v>
      </c>
      <c r="AU2050" s="250" t="s">
        <v>143</v>
      </c>
      <c r="AV2050" s="14" t="s">
        <v>143</v>
      </c>
      <c r="AW2050" s="14" t="s">
        <v>30</v>
      </c>
      <c r="AX2050" s="14" t="s">
        <v>73</v>
      </c>
      <c r="AY2050" s="250" t="s">
        <v>135</v>
      </c>
    </row>
    <row r="2051" s="13" customFormat="1">
      <c r="A2051" s="13"/>
      <c r="B2051" s="229"/>
      <c r="C2051" s="230"/>
      <c r="D2051" s="231" t="s">
        <v>145</v>
      </c>
      <c r="E2051" s="232" t="s">
        <v>1</v>
      </c>
      <c r="F2051" s="233" t="s">
        <v>188</v>
      </c>
      <c r="G2051" s="230"/>
      <c r="H2051" s="232" t="s">
        <v>1</v>
      </c>
      <c r="I2051" s="234"/>
      <c r="J2051" s="230"/>
      <c r="K2051" s="230"/>
      <c r="L2051" s="235"/>
      <c r="M2051" s="236"/>
      <c r="N2051" s="237"/>
      <c r="O2051" s="237"/>
      <c r="P2051" s="237"/>
      <c r="Q2051" s="237"/>
      <c r="R2051" s="237"/>
      <c r="S2051" s="237"/>
      <c r="T2051" s="238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T2051" s="239" t="s">
        <v>145</v>
      </c>
      <c r="AU2051" s="239" t="s">
        <v>143</v>
      </c>
      <c r="AV2051" s="13" t="s">
        <v>81</v>
      </c>
      <c r="AW2051" s="13" t="s">
        <v>30</v>
      </c>
      <c r="AX2051" s="13" t="s">
        <v>73</v>
      </c>
      <c r="AY2051" s="239" t="s">
        <v>135</v>
      </c>
    </row>
    <row r="2052" s="14" customFormat="1">
      <c r="A2052" s="14"/>
      <c r="B2052" s="240"/>
      <c r="C2052" s="241"/>
      <c r="D2052" s="231" t="s">
        <v>145</v>
      </c>
      <c r="E2052" s="242" t="s">
        <v>1</v>
      </c>
      <c r="F2052" s="243" t="s">
        <v>235</v>
      </c>
      <c r="G2052" s="241"/>
      <c r="H2052" s="244">
        <v>43.295000000000002</v>
      </c>
      <c r="I2052" s="245"/>
      <c r="J2052" s="241"/>
      <c r="K2052" s="241"/>
      <c r="L2052" s="246"/>
      <c r="M2052" s="247"/>
      <c r="N2052" s="248"/>
      <c r="O2052" s="248"/>
      <c r="P2052" s="248"/>
      <c r="Q2052" s="248"/>
      <c r="R2052" s="248"/>
      <c r="S2052" s="248"/>
      <c r="T2052" s="249"/>
      <c r="U2052" s="14"/>
      <c r="V2052" s="14"/>
      <c r="W2052" s="14"/>
      <c r="X2052" s="14"/>
      <c r="Y2052" s="14"/>
      <c r="Z2052" s="14"/>
      <c r="AA2052" s="14"/>
      <c r="AB2052" s="14"/>
      <c r="AC2052" s="14"/>
      <c r="AD2052" s="14"/>
      <c r="AE2052" s="14"/>
      <c r="AT2052" s="250" t="s">
        <v>145</v>
      </c>
      <c r="AU2052" s="250" t="s">
        <v>143</v>
      </c>
      <c r="AV2052" s="14" t="s">
        <v>143</v>
      </c>
      <c r="AW2052" s="14" t="s">
        <v>30</v>
      </c>
      <c r="AX2052" s="14" t="s">
        <v>73</v>
      </c>
      <c r="AY2052" s="250" t="s">
        <v>135</v>
      </c>
    </row>
    <row r="2053" s="13" customFormat="1">
      <c r="A2053" s="13"/>
      <c r="B2053" s="229"/>
      <c r="C2053" s="230"/>
      <c r="D2053" s="231" t="s">
        <v>145</v>
      </c>
      <c r="E2053" s="232" t="s">
        <v>1</v>
      </c>
      <c r="F2053" s="233" t="s">
        <v>236</v>
      </c>
      <c r="G2053" s="230"/>
      <c r="H2053" s="232" t="s">
        <v>1</v>
      </c>
      <c r="I2053" s="234"/>
      <c r="J2053" s="230"/>
      <c r="K2053" s="230"/>
      <c r="L2053" s="235"/>
      <c r="M2053" s="236"/>
      <c r="N2053" s="237"/>
      <c r="O2053" s="237"/>
      <c r="P2053" s="237"/>
      <c r="Q2053" s="237"/>
      <c r="R2053" s="237"/>
      <c r="S2053" s="237"/>
      <c r="T2053" s="238"/>
      <c r="U2053" s="13"/>
      <c r="V2053" s="13"/>
      <c r="W2053" s="13"/>
      <c r="X2053" s="13"/>
      <c r="Y2053" s="13"/>
      <c r="Z2053" s="13"/>
      <c r="AA2053" s="13"/>
      <c r="AB2053" s="13"/>
      <c r="AC2053" s="13"/>
      <c r="AD2053" s="13"/>
      <c r="AE2053" s="13"/>
      <c r="AT2053" s="239" t="s">
        <v>145</v>
      </c>
      <c r="AU2053" s="239" t="s">
        <v>143</v>
      </c>
      <c r="AV2053" s="13" t="s">
        <v>81</v>
      </c>
      <c r="AW2053" s="13" t="s">
        <v>30</v>
      </c>
      <c r="AX2053" s="13" t="s">
        <v>73</v>
      </c>
      <c r="AY2053" s="239" t="s">
        <v>135</v>
      </c>
    </row>
    <row r="2054" s="13" customFormat="1">
      <c r="A2054" s="13"/>
      <c r="B2054" s="229"/>
      <c r="C2054" s="230"/>
      <c r="D2054" s="231" t="s">
        <v>145</v>
      </c>
      <c r="E2054" s="232" t="s">
        <v>1</v>
      </c>
      <c r="F2054" s="233" t="s">
        <v>182</v>
      </c>
      <c r="G2054" s="230"/>
      <c r="H2054" s="232" t="s">
        <v>1</v>
      </c>
      <c r="I2054" s="234"/>
      <c r="J2054" s="230"/>
      <c r="K2054" s="230"/>
      <c r="L2054" s="235"/>
      <c r="M2054" s="236"/>
      <c r="N2054" s="237"/>
      <c r="O2054" s="237"/>
      <c r="P2054" s="237"/>
      <c r="Q2054" s="237"/>
      <c r="R2054" s="237"/>
      <c r="S2054" s="237"/>
      <c r="T2054" s="238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39" t="s">
        <v>145</v>
      </c>
      <c r="AU2054" s="239" t="s">
        <v>143</v>
      </c>
      <c r="AV2054" s="13" t="s">
        <v>81</v>
      </c>
      <c r="AW2054" s="13" t="s">
        <v>30</v>
      </c>
      <c r="AX2054" s="13" t="s">
        <v>73</v>
      </c>
      <c r="AY2054" s="239" t="s">
        <v>135</v>
      </c>
    </row>
    <row r="2055" s="14" customFormat="1">
      <c r="A2055" s="14"/>
      <c r="B2055" s="240"/>
      <c r="C2055" s="241"/>
      <c r="D2055" s="231" t="s">
        <v>145</v>
      </c>
      <c r="E2055" s="242" t="s">
        <v>1</v>
      </c>
      <c r="F2055" s="243" t="s">
        <v>237</v>
      </c>
      <c r="G2055" s="241"/>
      <c r="H2055" s="244">
        <v>-4.6849999999999996</v>
      </c>
      <c r="I2055" s="245"/>
      <c r="J2055" s="241"/>
      <c r="K2055" s="241"/>
      <c r="L2055" s="246"/>
      <c r="M2055" s="247"/>
      <c r="N2055" s="248"/>
      <c r="O2055" s="248"/>
      <c r="P2055" s="248"/>
      <c r="Q2055" s="248"/>
      <c r="R2055" s="248"/>
      <c r="S2055" s="248"/>
      <c r="T2055" s="249"/>
      <c r="U2055" s="14"/>
      <c r="V2055" s="14"/>
      <c r="W2055" s="14"/>
      <c r="X2055" s="14"/>
      <c r="Y2055" s="14"/>
      <c r="Z2055" s="14"/>
      <c r="AA2055" s="14"/>
      <c r="AB2055" s="14"/>
      <c r="AC2055" s="14"/>
      <c r="AD2055" s="14"/>
      <c r="AE2055" s="14"/>
      <c r="AT2055" s="250" t="s">
        <v>145</v>
      </c>
      <c r="AU2055" s="250" t="s">
        <v>143</v>
      </c>
      <c r="AV2055" s="14" t="s">
        <v>143</v>
      </c>
      <c r="AW2055" s="14" t="s">
        <v>30</v>
      </c>
      <c r="AX2055" s="14" t="s">
        <v>73</v>
      </c>
      <c r="AY2055" s="250" t="s">
        <v>135</v>
      </c>
    </row>
    <row r="2056" s="13" customFormat="1">
      <c r="A2056" s="13"/>
      <c r="B2056" s="229"/>
      <c r="C2056" s="230"/>
      <c r="D2056" s="231" t="s">
        <v>145</v>
      </c>
      <c r="E2056" s="232" t="s">
        <v>1</v>
      </c>
      <c r="F2056" s="233" t="s">
        <v>184</v>
      </c>
      <c r="G2056" s="230"/>
      <c r="H2056" s="232" t="s">
        <v>1</v>
      </c>
      <c r="I2056" s="234"/>
      <c r="J2056" s="230"/>
      <c r="K2056" s="230"/>
      <c r="L2056" s="235"/>
      <c r="M2056" s="236"/>
      <c r="N2056" s="237"/>
      <c r="O2056" s="237"/>
      <c r="P2056" s="237"/>
      <c r="Q2056" s="237"/>
      <c r="R2056" s="237"/>
      <c r="S2056" s="237"/>
      <c r="T2056" s="238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T2056" s="239" t="s">
        <v>145</v>
      </c>
      <c r="AU2056" s="239" t="s">
        <v>143</v>
      </c>
      <c r="AV2056" s="13" t="s">
        <v>81</v>
      </c>
      <c r="AW2056" s="13" t="s">
        <v>30</v>
      </c>
      <c r="AX2056" s="13" t="s">
        <v>73</v>
      </c>
      <c r="AY2056" s="239" t="s">
        <v>135</v>
      </c>
    </row>
    <row r="2057" s="14" customFormat="1">
      <c r="A2057" s="14"/>
      <c r="B2057" s="240"/>
      <c r="C2057" s="241"/>
      <c r="D2057" s="231" t="s">
        <v>145</v>
      </c>
      <c r="E2057" s="242" t="s">
        <v>1</v>
      </c>
      <c r="F2057" s="243" t="s">
        <v>238</v>
      </c>
      <c r="G2057" s="241"/>
      <c r="H2057" s="244">
        <v>-21.006</v>
      </c>
      <c r="I2057" s="245"/>
      <c r="J2057" s="241"/>
      <c r="K2057" s="241"/>
      <c r="L2057" s="246"/>
      <c r="M2057" s="247"/>
      <c r="N2057" s="248"/>
      <c r="O2057" s="248"/>
      <c r="P2057" s="248"/>
      <c r="Q2057" s="248"/>
      <c r="R2057" s="248"/>
      <c r="S2057" s="248"/>
      <c r="T2057" s="249"/>
      <c r="U2057" s="14"/>
      <c r="V2057" s="14"/>
      <c r="W2057" s="14"/>
      <c r="X2057" s="14"/>
      <c r="Y2057" s="14"/>
      <c r="Z2057" s="14"/>
      <c r="AA2057" s="14"/>
      <c r="AB2057" s="14"/>
      <c r="AC2057" s="14"/>
      <c r="AD2057" s="14"/>
      <c r="AE2057" s="14"/>
      <c r="AT2057" s="250" t="s">
        <v>145</v>
      </c>
      <c r="AU2057" s="250" t="s">
        <v>143</v>
      </c>
      <c r="AV2057" s="14" t="s">
        <v>143</v>
      </c>
      <c r="AW2057" s="14" t="s">
        <v>30</v>
      </c>
      <c r="AX2057" s="14" t="s">
        <v>73</v>
      </c>
      <c r="AY2057" s="250" t="s">
        <v>135</v>
      </c>
    </row>
    <row r="2058" s="15" customFormat="1">
      <c r="A2058" s="15"/>
      <c r="B2058" s="251"/>
      <c r="C2058" s="252"/>
      <c r="D2058" s="231" t="s">
        <v>145</v>
      </c>
      <c r="E2058" s="253" t="s">
        <v>1</v>
      </c>
      <c r="F2058" s="254" t="s">
        <v>153</v>
      </c>
      <c r="G2058" s="252"/>
      <c r="H2058" s="255">
        <v>271.798</v>
      </c>
      <c r="I2058" s="256"/>
      <c r="J2058" s="252"/>
      <c r="K2058" s="252"/>
      <c r="L2058" s="257"/>
      <c r="M2058" s="258"/>
      <c r="N2058" s="259"/>
      <c r="O2058" s="259"/>
      <c r="P2058" s="259"/>
      <c r="Q2058" s="259"/>
      <c r="R2058" s="259"/>
      <c r="S2058" s="259"/>
      <c r="T2058" s="260"/>
      <c r="U2058" s="15"/>
      <c r="V2058" s="15"/>
      <c r="W2058" s="15"/>
      <c r="X2058" s="15"/>
      <c r="Y2058" s="15"/>
      <c r="Z2058" s="15"/>
      <c r="AA2058" s="15"/>
      <c r="AB2058" s="15"/>
      <c r="AC2058" s="15"/>
      <c r="AD2058" s="15"/>
      <c r="AE2058" s="15"/>
      <c r="AT2058" s="261" t="s">
        <v>145</v>
      </c>
      <c r="AU2058" s="261" t="s">
        <v>143</v>
      </c>
      <c r="AV2058" s="15" t="s">
        <v>142</v>
      </c>
      <c r="AW2058" s="15" t="s">
        <v>30</v>
      </c>
      <c r="AX2058" s="15" t="s">
        <v>81</v>
      </c>
      <c r="AY2058" s="261" t="s">
        <v>135</v>
      </c>
    </row>
    <row r="2059" s="2" customFormat="1" ht="24.15" customHeight="1">
      <c r="A2059" s="38"/>
      <c r="B2059" s="39"/>
      <c r="C2059" s="215" t="s">
        <v>1848</v>
      </c>
      <c r="D2059" s="215" t="s">
        <v>138</v>
      </c>
      <c r="E2059" s="216" t="s">
        <v>1849</v>
      </c>
      <c r="F2059" s="217" t="s">
        <v>1850</v>
      </c>
      <c r="G2059" s="218" t="s">
        <v>141</v>
      </c>
      <c r="H2059" s="219">
        <v>271.798</v>
      </c>
      <c r="I2059" s="220"/>
      <c r="J2059" s="221">
        <f>ROUND(I2059*H2059,2)</f>
        <v>0</v>
      </c>
      <c r="K2059" s="222"/>
      <c r="L2059" s="44"/>
      <c r="M2059" s="223" t="s">
        <v>1</v>
      </c>
      <c r="N2059" s="224" t="s">
        <v>39</v>
      </c>
      <c r="O2059" s="91"/>
      <c r="P2059" s="225">
        <f>O2059*H2059</f>
        <v>0</v>
      </c>
      <c r="Q2059" s="225">
        <v>2.08E-06</v>
      </c>
      <c r="R2059" s="225">
        <f>Q2059*H2059</f>
        <v>0.00056533983999999999</v>
      </c>
      <c r="S2059" s="225">
        <v>0.00014999999999999999</v>
      </c>
      <c r="T2059" s="226">
        <f>S2059*H2059</f>
        <v>0.040769699999999999</v>
      </c>
      <c r="U2059" s="38"/>
      <c r="V2059" s="38"/>
      <c r="W2059" s="38"/>
      <c r="X2059" s="38"/>
      <c r="Y2059" s="38"/>
      <c r="Z2059" s="38"/>
      <c r="AA2059" s="38"/>
      <c r="AB2059" s="38"/>
      <c r="AC2059" s="38"/>
      <c r="AD2059" s="38"/>
      <c r="AE2059" s="38"/>
      <c r="AR2059" s="227" t="s">
        <v>263</v>
      </c>
      <c r="AT2059" s="227" t="s">
        <v>138</v>
      </c>
      <c r="AU2059" s="227" t="s">
        <v>143</v>
      </c>
      <c r="AY2059" s="17" t="s">
        <v>135</v>
      </c>
      <c r="BE2059" s="228">
        <f>IF(N2059="základní",J2059,0)</f>
        <v>0</v>
      </c>
      <c r="BF2059" s="228">
        <f>IF(N2059="snížená",J2059,0)</f>
        <v>0</v>
      </c>
      <c r="BG2059" s="228">
        <f>IF(N2059="zákl. přenesená",J2059,0)</f>
        <v>0</v>
      </c>
      <c r="BH2059" s="228">
        <f>IF(N2059="sníž. přenesená",J2059,0)</f>
        <v>0</v>
      </c>
      <c r="BI2059" s="228">
        <f>IF(N2059="nulová",J2059,0)</f>
        <v>0</v>
      </c>
      <c r="BJ2059" s="17" t="s">
        <v>143</v>
      </c>
      <c r="BK2059" s="228">
        <f>ROUND(I2059*H2059,2)</f>
        <v>0</v>
      </c>
      <c r="BL2059" s="17" t="s">
        <v>263</v>
      </c>
      <c r="BM2059" s="227" t="s">
        <v>1851</v>
      </c>
    </row>
    <row r="2060" s="13" customFormat="1">
      <c r="A2060" s="13"/>
      <c r="B2060" s="229"/>
      <c r="C2060" s="230"/>
      <c r="D2060" s="231" t="s">
        <v>145</v>
      </c>
      <c r="E2060" s="232" t="s">
        <v>1</v>
      </c>
      <c r="F2060" s="233" t="s">
        <v>1847</v>
      </c>
      <c r="G2060" s="230"/>
      <c r="H2060" s="232" t="s">
        <v>1</v>
      </c>
      <c r="I2060" s="234"/>
      <c r="J2060" s="230"/>
      <c r="K2060" s="230"/>
      <c r="L2060" s="235"/>
      <c r="M2060" s="236"/>
      <c r="N2060" s="237"/>
      <c r="O2060" s="237"/>
      <c r="P2060" s="237"/>
      <c r="Q2060" s="237"/>
      <c r="R2060" s="237"/>
      <c r="S2060" s="237"/>
      <c r="T2060" s="238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T2060" s="239" t="s">
        <v>145</v>
      </c>
      <c r="AU2060" s="239" t="s">
        <v>143</v>
      </c>
      <c r="AV2060" s="13" t="s">
        <v>81</v>
      </c>
      <c r="AW2060" s="13" t="s">
        <v>30</v>
      </c>
      <c r="AX2060" s="13" t="s">
        <v>73</v>
      </c>
      <c r="AY2060" s="239" t="s">
        <v>135</v>
      </c>
    </row>
    <row r="2061" s="13" customFormat="1">
      <c r="A2061" s="13"/>
      <c r="B2061" s="229"/>
      <c r="C2061" s="230"/>
      <c r="D2061" s="231" t="s">
        <v>145</v>
      </c>
      <c r="E2061" s="232" t="s">
        <v>1</v>
      </c>
      <c r="F2061" s="233" t="s">
        <v>174</v>
      </c>
      <c r="G2061" s="230"/>
      <c r="H2061" s="232" t="s">
        <v>1</v>
      </c>
      <c r="I2061" s="234"/>
      <c r="J2061" s="230"/>
      <c r="K2061" s="230"/>
      <c r="L2061" s="235"/>
      <c r="M2061" s="236"/>
      <c r="N2061" s="237"/>
      <c r="O2061" s="237"/>
      <c r="P2061" s="237"/>
      <c r="Q2061" s="237"/>
      <c r="R2061" s="237"/>
      <c r="S2061" s="237"/>
      <c r="T2061" s="238"/>
      <c r="U2061" s="13"/>
      <c r="V2061" s="13"/>
      <c r="W2061" s="13"/>
      <c r="X2061" s="13"/>
      <c r="Y2061" s="13"/>
      <c r="Z2061" s="13"/>
      <c r="AA2061" s="13"/>
      <c r="AB2061" s="13"/>
      <c r="AC2061" s="13"/>
      <c r="AD2061" s="13"/>
      <c r="AE2061" s="13"/>
      <c r="AT2061" s="239" t="s">
        <v>145</v>
      </c>
      <c r="AU2061" s="239" t="s">
        <v>143</v>
      </c>
      <c r="AV2061" s="13" t="s">
        <v>81</v>
      </c>
      <c r="AW2061" s="13" t="s">
        <v>30</v>
      </c>
      <c r="AX2061" s="13" t="s">
        <v>73</v>
      </c>
      <c r="AY2061" s="239" t="s">
        <v>135</v>
      </c>
    </row>
    <row r="2062" s="14" customFormat="1">
      <c r="A2062" s="14"/>
      <c r="B2062" s="240"/>
      <c r="C2062" s="241"/>
      <c r="D2062" s="231" t="s">
        <v>145</v>
      </c>
      <c r="E2062" s="242" t="s">
        <v>1</v>
      </c>
      <c r="F2062" s="243" t="s">
        <v>175</v>
      </c>
      <c r="G2062" s="241"/>
      <c r="H2062" s="244">
        <v>11.153000000000001</v>
      </c>
      <c r="I2062" s="245"/>
      <c r="J2062" s="241"/>
      <c r="K2062" s="241"/>
      <c r="L2062" s="246"/>
      <c r="M2062" s="247"/>
      <c r="N2062" s="248"/>
      <c r="O2062" s="248"/>
      <c r="P2062" s="248"/>
      <c r="Q2062" s="248"/>
      <c r="R2062" s="248"/>
      <c r="S2062" s="248"/>
      <c r="T2062" s="249"/>
      <c r="U2062" s="14"/>
      <c r="V2062" s="14"/>
      <c r="W2062" s="14"/>
      <c r="X2062" s="14"/>
      <c r="Y2062" s="14"/>
      <c r="Z2062" s="14"/>
      <c r="AA2062" s="14"/>
      <c r="AB2062" s="14"/>
      <c r="AC2062" s="14"/>
      <c r="AD2062" s="14"/>
      <c r="AE2062" s="14"/>
      <c r="AT2062" s="250" t="s">
        <v>145</v>
      </c>
      <c r="AU2062" s="250" t="s">
        <v>143</v>
      </c>
      <c r="AV2062" s="14" t="s">
        <v>143</v>
      </c>
      <c r="AW2062" s="14" t="s">
        <v>30</v>
      </c>
      <c r="AX2062" s="14" t="s">
        <v>73</v>
      </c>
      <c r="AY2062" s="250" t="s">
        <v>135</v>
      </c>
    </row>
    <row r="2063" s="13" customFormat="1">
      <c r="A2063" s="13"/>
      <c r="B2063" s="229"/>
      <c r="C2063" s="230"/>
      <c r="D2063" s="231" t="s">
        <v>145</v>
      </c>
      <c r="E2063" s="232" t="s">
        <v>1</v>
      </c>
      <c r="F2063" s="233" t="s">
        <v>176</v>
      </c>
      <c r="G2063" s="230"/>
      <c r="H2063" s="232" t="s">
        <v>1</v>
      </c>
      <c r="I2063" s="234"/>
      <c r="J2063" s="230"/>
      <c r="K2063" s="230"/>
      <c r="L2063" s="235"/>
      <c r="M2063" s="236"/>
      <c r="N2063" s="237"/>
      <c r="O2063" s="237"/>
      <c r="P2063" s="237"/>
      <c r="Q2063" s="237"/>
      <c r="R2063" s="237"/>
      <c r="S2063" s="237"/>
      <c r="T2063" s="238"/>
      <c r="U2063" s="13"/>
      <c r="V2063" s="13"/>
      <c r="W2063" s="13"/>
      <c r="X2063" s="13"/>
      <c r="Y2063" s="13"/>
      <c r="Z2063" s="13"/>
      <c r="AA2063" s="13"/>
      <c r="AB2063" s="13"/>
      <c r="AC2063" s="13"/>
      <c r="AD2063" s="13"/>
      <c r="AE2063" s="13"/>
      <c r="AT2063" s="239" t="s">
        <v>145</v>
      </c>
      <c r="AU2063" s="239" t="s">
        <v>143</v>
      </c>
      <c r="AV2063" s="13" t="s">
        <v>81</v>
      </c>
      <c r="AW2063" s="13" t="s">
        <v>30</v>
      </c>
      <c r="AX2063" s="13" t="s">
        <v>73</v>
      </c>
      <c r="AY2063" s="239" t="s">
        <v>135</v>
      </c>
    </row>
    <row r="2064" s="14" customFormat="1">
      <c r="A2064" s="14"/>
      <c r="B2064" s="240"/>
      <c r="C2064" s="241"/>
      <c r="D2064" s="231" t="s">
        <v>145</v>
      </c>
      <c r="E2064" s="242" t="s">
        <v>1</v>
      </c>
      <c r="F2064" s="243" t="s">
        <v>177</v>
      </c>
      <c r="G2064" s="241"/>
      <c r="H2064" s="244">
        <v>4.29</v>
      </c>
      <c r="I2064" s="245"/>
      <c r="J2064" s="241"/>
      <c r="K2064" s="241"/>
      <c r="L2064" s="246"/>
      <c r="M2064" s="247"/>
      <c r="N2064" s="248"/>
      <c r="O2064" s="248"/>
      <c r="P2064" s="248"/>
      <c r="Q2064" s="248"/>
      <c r="R2064" s="248"/>
      <c r="S2064" s="248"/>
      <c r="T2064" s="249"/>
      <c r="U2064" s="14"/>
      <c r="V2064" s="14"/>
      <c r="W2064" s="14"/>
      <c r="X2064" s="14"/>
      <c r="Y2064" s="14"/>
      <c r="Z2064" s="14"/>
      <c r="AA2064" s="14"/>
      <c r="AB2064" s="14"/>
      <c r="AC2064" s="14"/>
      <c r="AD2064" s="14"/>
      <c r="AE2064" s="14"/>
      <c r="AT2064" s="250" t="s">
        <v>145</v>
      </c>
      <c r="AU2064" s="250" t="s">
        <v>143</v>
      </c>
      <c r="AV2064" s="14" t="s">
        <v>143</v>
      </c>
      <c r="AW2064" s="14" t="s">
        <v>30</v>
      </c>
      <c r="AX2064" s="14" t="s">
        <v>73</v>
      </c>
      <c r="AY2064" s="250" t="s">
        <v>135</v>
      </c>
    </row>
    <row r="2065" s="13" customFormat="1">
      <c r="A2065" s="13"/>
      <c r="B2065" s="229"/>
      <c r="C2065" s="230"/>
      <c r="D2065" s="231" t="s">
        <v>145</v>
      </c>
      <c r="E2065" s="232" t="s">
        <v>1</v>
      </c>
      <c r="F2065" s="233" t="s">
        <v>178</v>
      </c>
      <c r="G2065" s="230"/>
      <c r="H2065" s="232" t="s">
        <v>1</v>
      </c>
      <c r="I2065" s="234"/>
      <c r="J2065" s="230"/>
      <c r="K2065" s="230"/>
      <c r="L2065" s="235"/>
      <c r="M2065" s="236"/>
      <c r="N2065" s="237"/>
      <c r="O2065" s="237"/>
      <c r="P2065" s="237"/>
      <c r="Q2065" s="237"/>
      <c r="R2065" s="237"/>
      <c r="S2065" s="237"/>
      <c r="T2065" s="238"/>
      <c r="U2065" s="13"/>
      <c r="V2065" s="13"/>
      <c r="W2065" s="13"/>
      <c r="X2065" s="13"/>
      <c r="Y2065" s="13"/>
      <c r="Z2065" s="13"/>
      <c r="AA2065" s="13"/>
      <c r="AB2065" s="13"/>
      <c r="AC2065" s="13"/>
      <c r="AD2065" s="13"/>
      <c r="AE2065" s="13"/>
      <c r="AT2065" s="239" t="s">
        <v>145</v>
      </c>
      <c r="AU2065" s="239" t="s">
        <v>143</v>
      </c>
      <c r="AV2065" s="13" t="s">
        <v>81</v>
      </c>
      <c r="AW2065" s="13" t="s">
        <v>30</v>
      </c>
      <c r="AX2065" s="13" t="s">
        <v>73</v>
      </c>
      <c r="AY2065" s="239" t="s">
        <v>135</v>
      </c>
    </row>
    <row r="2066" s="14" customFormat="1">
      <c r="A2066" s="14"/>
      <c r="B2066" s="240"/>
      <c r="C2066" s="241"/>
      <c r="D2066" s="231" t="s">
        <v>145</v>
      </c>
      <c r="E2066" s="242" t="s">
        <v>1</v>
      </c>
      <c r="F2066" s="243" t="s">
        <v>179</v>
      </c>
      <c r="G2066" s="241"/>
      <c r="H2066" s="244">
        <v>1.4910000000000001</v>
      </c>
      <c r="I2066" s="245"/>
      <c r="J2066" s="241"/>
      <c r="K2066" s="241"/>
      <c r="L2066" s="246"/>
      <c r="M2066" s="247"/>
      <c r="N2066" s="248"/>
      <c r="O2066" s="248"/>
      <c r="P2066" s="248"/>
      <c r="Q2066" s="248"/>
      <c r="R2066" s="248"/>
      <c r="S2066" s="248"/>
      <c r="T2066" s="249"/>
      <c r="U2066" s="14"/>
      <c r="V2066" s="14"/>
      <c r="W2066" s="14"/>
      <c r="X2066" s="14"/>
      <c r="Y2066" s="14"/>
      <c r="Z2066" s="14"/>
      <c r="AA2066" s="14"/>
      <c r="AB2066" s="14"/>
      <c r="AC2066" s="14"/>
      <c r="AD2066" s="14"/>
      <c r="AE2066" s="14"/>
      <c r="AT2066" s="250" t="s">
        <v>145</v>
      </c>
      <c r="AU2066" s="250" t="s">
        <v>143</v>
      </c>
      <c r="AV2066" s="14" t="s">
        <v>143</v>
      </c>
      <c r="AW2066" s="14" t="s">
        <v>30</v>
      </c>
      <c r="AX2066" s="14" t="s">
        <v>73</v>
      </c>
      <c r="AY2066" s="250" t="s">
        <v>135</v>
      </c>
    </row>
    <row r="2067" s="13" customFormat="1">
      <c r="A2067" s="13"/>
      <c r="B2067" s="229"/>
      <c r="C2067" s="230"/>
      <c r="D2067" s="231" t="s">
        <v>145</v>
      </c>
      <c r="E2067" s="232" t="s">
        <v>1</v>
      </c>
      <c r="F2067" s="233" t="s">
        <v>180</v>
      </c>
      <c r="G2067" s="230"/>
      <c r="H2067" s="232" t="s">
        <v>1</v>
      </c>
      <c r="I2067" s="234"/>
      <c r="J2067" s="230"/>
      <c r="K2067" s="230"/>
      <c r="L2067" s="235"/>
      <c r="M2067" s="236"/>
      <c r="N2067" s="237"/>
      <c r="O2067" s="237"/>
      <c r="P2067" s="237"/>
      <c r="Q2067" s="237"/>
      <c r="R2067" s="237"/>
      <c r="S2067" s="237"/>
      <c r="T2067" s="238"/>
      <c r="U2067" s="13"/>
      <c r="V2067" s="13"/>
      <c r="W2067" s="13"/>
      <c r="X2067" s="13"/>
      <c r="Y2067" s="13"/>
      <c r="Z2067" s="13"/>
      <c r="AA2067" s="13"/>
      <c r="AB2067" s="13"/>
      <c r="AC2067" s="13"/>
      <c r="AD2067" s="13"/>
      <c r="AE2067" s="13"/>
      <c r="AT2067" s="239" t="s">
        <v>145</v>
      </c>
      <c r="AU2067" s="239" t="s">
        <v>143</v>
      </c>
      <c r="AV2067" s="13" t="s">
        <v>81</v>
      </c>
      <c r="AW2067" s="13" t="s">
        <v>30</v>
      </c>
      <c r="AX2067" s="13" t="s">
        <v>73</v>
      </c>
      <c r="AY2067" s="239" t="s">
        <v>135</v>
      </c>
    </row>
    <row r="2068" s="14" customFormat="1">
      <c r="A2068" s="14"/>
      <c r="B2068" s="240"/>
      <c r="C2068" s="241"/>
      <c r="D2068" s="231" t="s">
        <v>145</v>
      </c>
      <c r="E2068" s="242" t="s">
        <v>1</v>
      </c>
      <c r="F2068" s="243" t="s">
        <v>181</v>
      </c>
      <c r="G2068" s="241"/>
      <c r="H2068" s="244">
        <v>14.478</v>
      </c>
      <c r="I2068" s="245"/>
      <c r="J2068" s="241"/>
      <c r="K2068" s="241"/>
      <c r="L2068" s="246"/>
      <c r="M2068" s="247"/>
      <c r="N2068" s="248"/>
      <c r="O2068" s="248"/>
      <c r="P2068" s="248"/>
      <c r="Q2068" s="248"/>
      <c r="R2068" s="248"/>
      <c r="S2068" s="248"/>
      <c r="T2068" s="249"/>
      <c r="U2068" s="14"/>
      <c r="V2068" s="14"/>
      <c r="W2068" s="14"/>
      <c r="X2068" s="14"/>
      <c r="Y2068" s="14"/>
      <c r="Z2068" s="14"/>
      <c r="AA2068" s="14"/>
      <c r="AB2068" s="14"/>
      <c r="AC2068" s="14"/>
      <c r="AD2068" s="14"/>
      <c r="AE2068" s="14"/>
      <c r="AT2068" s="250" t="s">
        <v>145</v>
      </c>
      <c r="AU2068" s="250" t="s">
        <v>143</v>
      </c>
      <c r="AV2068" s="14" t="s">
        <v>143</v>
      </c>
      <c r="AW2068" s="14" t="s">
        <v>30</v>
      </c>
      <c r="AX2068" s="14" t="s">
        <v>73</v>
      </c>
      <c r="AY2068" s="250" t="s">
        <v>135</v>
      </c>
    </row>
    <row r="2069" s="13" customFormat="1">
      <c r="A2069" s="13"/>
      <c r="B2069" s="229"/>
      <c r="C2069" s="230"/>
      <c r="D2069" s="231" t="s">
        <v>145</v>
      </c>
      <c r="E2069" s="232" t="s">
        <v>1</v>
      </c>
      <c r="F2069" s="233" t="s">
        <v>182</v>
      </c>
      <c r="G2069" s="230"/>
      <c r="H2069" s="232" t="s">
        <v>1</v>
      </c>
      <c r="I2069" s="234"/>
      <c r="J2069" s="230"/>
      <c r="K2069" s="230"/>
      <c r="L2069" s="235"/>
      <c r="M2069" s="236"/>
      <c r="N2069" s="237"/>
      <c r="O2069" s="237"/>
      <c r="P2069" s="237"/>
      <c r="Q2069" s="237"/>
      <c r="R2069" s="237"/>
      <c r="S2069" s="237"/>
      <c r="T2069" s="238"/>
      <c r="U2069" s="13"/>
      <c r="V2069" s="13"/>
      <c r="W2069" s="13"/>
      <c r="X2069" s="13"/>
      <c r="Y2069" s="13"/>
      <c r="Z2069" s="13"/>
      <c r="AA2069" s="13"/>
      <c r="AB2069" s="13"/>
      <c r="AC2069" s="13"/>
      <c r="AD2069" s="13"/>
      <c r="AE2069" s="13"/>
      <c r="AT2069" s="239" t="s">
        <v>145</v>
      </c>
      <c r="AU2069" s="239" t="s">
        <v>143</v>
      </c>
      <c r="AV2069" s="13" t="s">
        <v>81</v>
      </c>
      <c r="AW2069" s="13" t="s">
        <v>30</v>
      </c>
      <c r="AX2069" s="13" t="s">
        <v>73</v>
      </c>
      <c r="AY2069" s="239" t="s">
        <v>135</v>
      </c>
    </row>
    <row r="2070" s="14" customFormat="1">
      <c r="A2070" s="14"/>
      <c r="B2070" s="240"/>
      <c r="C2070" s="241"/>
      <c r="D2070" s="231" t="s">
        <v>145</v>
      </c>
      <c r="E2070" s="242" t="s">
        <v>1</v>
      </c>
      <c r="F2070" s="243" t="s">
        <v>183</v>
      </c>
      <c r="G2070" s="241"/>
      <c r="H2070" s="244">
        <v>1.169</v>
      </c>
      <c r="I2070" s="245"/>
      <c r="J2070" s="241"/>
      <c r="K2070" s="241"/>
      <c r="L2070" s="246"/>
      <c r="M2070" s="247"/>
      <c r="N2070" s="248"/>
      <c r="O2070" s="248"/>
      <c r="P2070" s="248"/>
      <c r="Q2070" s="248"/>
      <c r="R2070" s="248"/>
      <c r="S2070" s="248"/>
      <c r="T2070" s="249"/>
      <c r="U2070" s="14"/>
      <c r="V2070" s="14"/>
      <c r="W2070" s="14"/>
      <c r="X2070" s="14"/>
      <c r="Y2070" s="14"/>
      <c r="Z2070" s="14"/>
      <c r="AA2070" s="14"/>
      <c r="AB2070" s="14"/>
      <c r="AC2070" s="14"/>
      <c r="AD2070" s="14"/>
      <c r="AE2070" s="14"/>
      <c r="AT2070" s="250" t="s">
        <v>145</v>
      </c>
      <c r="AU2070" s="250" t="s">
        <v>143</v>
      </c>
      <c r="AV2070" s="14" t="s">
        <v>143</v>
      </c>
      <c r="AW2070" s="14" t="s">
        <v>30</v>
      </c>
      <c r="AX2070" s="14" t="s">
        <v>73</v>
      </c>
      <c r="AY2070" s="250" t="s">
        <v>135</v>
      </c>
    </row>
    <row r="2071" s="13" customFormat="1">
      <c r="A2071" s="13"/>
      <c r="B2071" s="229"/>
      <c r="C2071" s="230"/>
      <c r="D2071" s="231" t="s">
        <v>145</v>
      </c>
      <c r="E2071" s="232" t="s">
        <v>1</v>
      </c>
      <c r="F2071" s="233" t="s">
        <v>184</v>
      </c>
      <c r="G2071" s="230"/>
      <c r="H2071" s="232" t="s">
        <v>1</v>
      </c>
      <c r="I2071" s="234"/>
      <c r="J2071" s="230"/>
      <c r="K2071" s="230"/>
      <c r="L2071" s="235"/>
      <c r="M2071" s="236"/>
      <c r="N2071" s="237"/>
      <c r="O2071" s="237"/>
      <c r="P2071" s="237"/>
      <c r="Q2071" s="237"/>
      <c r="R2071" s="237"/>
      <c r="S2071" s="237"/>
      <c r="T2071" s="238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T2071" s="239" t="s">
        <v>145</v>
      </c>
      <c r="AU2071" s="239" t="s">
        <v>143</v>
      </c>
      <c r="AV2071" s="13" t="s">
        <v>81</v>
      </c>
      <c r="AW2071" s="13" t="s">
        <v>30</v>
      </c>
      <c r="AX2071" s="13" t="s">
        <v>73</v>
      </c>
      <c r="AY2071" s="239" t="s">
        <v>135</v>
      </c>
    </row>
    <row r="2072" s="14" customFormat="1">
      <c r="A2072" s="14"/>
      <c r="B2072" s="240"/>
      <c r="C2072" s="241"/>
      <c r="D2072" s="231" t="s">
        <v>145</v>
      </c>
      <c r="E2072" s="242" t="s">
        <v>1</v>
      </c>
      <c r="F2072" s="243" t="s">
        <v>185</v>
      </c>
      <c r="G2072" s="241"/>
      <c r="H2072" s="244">
        <v>5.5330000000000004</v>
      </c>
      <c r="I2072" s="245"/>
      <c r="J2072" s="241"/>
      <c r="K2072" s="241"/>
      <c r="L2072" s="246"/>
      <c r="M2072" s="247"/>
      <c r="N2072" s="248"/>
      <c r="O2072" s="248"/>
      <c r="P2072" s="248"/>
      <c r="Q2072" s="248"/>
      <c r="R2072" s="248"/>
      <c r="S2072" s="248"/>
      <c r="T2072" s="249"/>
      <c r="U2072" s="14"/>
      <c r="V2072" s="14"/>
      <c r="W2072" s="14"/>
      <c r="X2072" s="14"/>
      <c r="Y2072" s="14"/>
      <c r="Z2072" s="14"/>
      <c r="AA2072" s="14"/>
      <c r="AB2072" s="14"/>
      <c r="AC2072" s="14"/>
      <c r="AD2072" s="14"/>
      <c r="AE2072" s="14"/>
      <c r="AT2072" s="250" t="s">
        <v>145</v>
      </c>
      <c r="AU2072" s="250" t="s">
        <v>143</v>
      </c>
      <c r="AV2072" s="14" t="s">
        <v>143</v>
      </c>
      <c r="AW2072" s="14" t="s">
        <v>30</v>
      </c>
      <c r="AX2072" s="14" t="s">
        <v>73</v>
      </c>
      <c r="AY2072" s="250" t="s">
        <v>135</v>
      </c>
    </row>
    <row r="2073" s="13" customFormat="1">
      <c r="A2073" s="13"/>
      <c r="B2073" s="229"/>
      <c r="C2073" s="230"/>
      <c r="D2073" s="231" t="s">
        <v>145</v>
      </c>
      <c r="E2073" s="232" t="s">
        <v>1</v>
      </c>
      <c r="F2073" s="233" t="s">
        <v>186</v>
      </c>
      <c r="G2073" s="230"/>
      <c r="H2073" s="232" t="s">
        <v>1</v>
      </c>
      <c r="I2073" s="234"/>
      <c r="J2073" s="230"/>
      <c r="K2073" s="230"/>
      <c r="L2073" s="235"/>
      <c r="M2073" s="236"/>
      <c r="N2073" s="237"/>
      <c r="O2073" s="237"/>
      <c r="P2073" s="237"/>
      <c r="Q2073" s="237"/>
      <c r="R2073" s="237"/>
      <c r="S2073" s="237"/>
      <c r="T2073" s="238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T2073" s="239" t="s">
        <v>145</v>
      </c>
      <c r="AU2073" s="239" t="s">
        <v>143</v>
      </c>
      <c r="AV2073" s="13" t="s">
        <v>81</v>
      </c>
      <c r="AW2073" s="13" t="s">
        <v>30</v>
      </c>
      <c r="AX2073" s="13" t="s">
        <v>73</v>
      </c>
      <c r="AY2073" s="239" t="s">
        <v>135</v>
      </c>
    </row>
    <row r="2074" s="14" customFormat="1">
      <c r="A2074" s="14"/>
      <c r="B2074" s="240"/>
      <c r="C2074" s="241"/>
      <c r="D2074" s="231" t="s">
        <v>145</v>
      </c>
      <c r="E2074" s="242" t="s">
        <v>1</v>
      </c>
      <c r="F2074" s="243" t="s">
        <v>187</v>
      </c>
      <c r="G2074" s="241"/>
      <c r="H2074" s="244">
        <v>25.652999999999999</v>
      </c>
      <c r="I2074" s="245"/>
      <c r="J2074" s="241"/>
      <c r="K2074" s="241"/>
      <c r="L2074" s="246"/>
      <c r="M2074" s="247"/>
      <c r="N2074" s="248"/>
      <c r="O2074" s="248"/>
      <c r="P2074" s="248"/>
      <c r="Q2074" s="248"/>
      <c r="R2074" s="248"/>
      <c r="S2074" s="248"/>
      <c r="T2074" s="249"/>
      <c r="U2074" s="14"/>
      <c r="V2074" s="14"/>
      <c r="W2074" s="14"/>
      <c r="X2074" s="14"/>
      <c r="Y2074" s="14"/>
      <c r="Z2074" s="14"/>
      <c r="AA2074" s="14"/>
      <c r="AB2074" s="14"/>
      <c r="AC2074" s="14"/>
      <c r="AD2074" s="14"/>
      <c r="AE2074" s="14"/>
      <c r="AT2074" s="250" t="s">
        <v>145</v>
      </c>
      <c r="AU2074" s="250" t="s">
        <v>143</v>
      </c>
      <c r="AV2074" s="14" t="s">
        <v>143</v>
      </c>
      <c r="AW2074" s="14" t="s">
        <v>30</v>
      </c>
      <c r="AX2074" s="14" t="s">
        <v>73</v>
      </c>
      <c r="AY2074" s="250" t="s">
        <v>135</v>
      </c>
    </row>
    <row r="2075" s="13" customFormat="1">
      <c r="A2075" s="13"/>
      <c r="B2075" s="229"/>
      <c r="C2075" s="230"/>
      <c r="D2075" s="231" t="s">
        <v>145</v>
      </c>
      <c r="E2075" s="232" t="s">
        <v>1</v>
      </c>
      <c r="F2075" s="233" t="s">
        <v>188</v>
      </c>
      <c r="G2075" s="230"/>
      <c r="H2075" s="232" t="s">
        <v>1</v>
      </c>
      <c r="I2075" s="234"/>
      <c r="J2075" s="230"/>
      <c r="K2075" s="230"/>
      <c r="L2075" s="235"/>
      <c r="M2075" s="236"/>
      <c r="N2075" s="237"/>
      <c r="O2075" s="237"/>
      <c r="P2075" s="237"/>
      <c r="Q2075" s="237"/>
      <c r="R2075" s="237"/>
      <c r="S2075" s="237"/>
      <c r="T2075" s="238"/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T2075" s="239" t="s">
        <v>145</v>
      </c>
      <c r="AU2075" s="239" t="s">
        <v>143</v>
      </c>
      <c r="AV2075" s="13" t="s">
        <v>81</v>
      </c>
      <c r="AW2075" s="13" t="s">
        <v>30</v>
      </c>
      <c r="AX2075" s="13" t="s">
        <v>73</v>
      </c>
      <c r="AY2075" s="239" t="s">
        <v>135</v>
      </c>
    </row>
    <row r="2076" s="14" customFormat="1">
      <c r="A2076" s="14"/>
      <c r="B2076" s="240"/>
      <c r="C2076" s="241"/>
      <c r="D2076" s="231" t="s">
        <v>145</v>
      </c>
      <c r="E2076" s="242" t="s">
        <v>1</v>
      </c>
      <c r="F2076" s="243" t="s">
        <v>189</v>
      </c>
      <c r="G2076" s="241"/>
      <c r="H2076" s="244">
        <v>18.77</v>
      </c>
      <c r="I2076" s="245"/>
      <c r="J2076" s="241"/>
      <c r="K2076" s="241"/>
      <c r="L2076" s="246"/>
      <c r="M2076" s="247"/>
      <c r="N2076" s="248"/>
      <c r="O2076" s="248"/>
      <c r="P2076" s="248"/>
      <c r="Q2076" s="248"/>
      <c r="R2076" s="248"/>
      <c r="S2076" s="248"/>
      <c r="T2076" s="249"/>
      <c r="U2076" s="14"/>
      <c r="V2076" s="14"/>
      <c r="W2076" s="14"/>
      <c r="X2076" s="14"/>
      <c r="Y2076" s="14"/>
      <c r="Z2076" s="14"/>
      <c r="AA2076" s="14"/>
      <c r="AB2076" s="14"/>
      <c r="AC2076" s="14"/>
      <c r="AD2076" s="14"/>
      <c r="AE2076" s="14"/>
      <c r="AT2076" s="250" t="s">
        <v>145</v>
      </c>
      <c r="AU2076" s="250" t="s">
        <v>143</v>
      </c>
      <c r="AV2076" s="14" t="s">
        <v>143</v>
      </c>
      <c r="AW2076" s="14" t="s">
        <v>30</v>
      </c>
      <c r="AX2076" s="14" t="s">
        <v>73</v>
      </c>
      <c r="AY2076" s="250" t="s">
        <v>135</v>
      </c>
    </row>
    <row r="2077" s="13" customFormat="1">
      <c r="A2077" s="13"/>
      <c r="B2077" s="229"/>
      <c r="C2077" s="230"/>
      <c r="D2077" s="231" t="s">
        <v>145</v>
      </c>
      <c r="E2077" s="232" t="s">
        <v>1</v>
      </c>
      <c r="F2077" s="233" t="s">
        <v>225</v>
      </c>
      <c r="G2077" s="230"/>
      <c r="H2077" s="232" t="s">
        <v>1</v>
      </c>
      <c r="I2077" s="234"/>
      <c r="J2077" s="230"/>
      <c r="K2077" s="230"/>
      <c r="L2077" s="235"/>
      <c r="M2077" s="236"/>
      <c r="N2077" s="237"/>
      <c r="O2077" s="237"/>
      <c r="P2077" s="237"/>
      <c r="Q2077" s="237"/>
      <c r="R2077" s="237"/>
      <c r="S2077" s="237"/>
      <c r="T2077" s="238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T2077" s="239" t="s">
        <v>145</v>
      </c>
      <c r="AU2077" s="239" t="s">
        <v>143</v>
      </c>
      <c r="AV2077" s="13" t="s">
        <v>81</v>
      </c>
      <c r="AW2077" s="13" t="s">
        <v>30</v>
      </c>
      <c r="AX2077" s="13" t="s">
        <v>73</v>
      </c>
      <c r="AY2077" s="239" t="s">
        <v>135</v>
      </c>
    </row>
    <row r="2078" s="13" customFormat="1">
      <c r="A2078" s="13"/>
      <c r="B2078" s="229"/>
      <c r="C2078" s="230"/>
      <c r="D2078" s="231" t="s">
        <v>145</v>
      </c>
      <c r="E2078" s="232" t="s">
        <v>1</v>
      </c>
      <c r="F2078" s="233" t="s">
        <v>174</v>
      </c>
      <c r="G2078" s="230"/>
      <c r="H2078" s="232" t="s">
        <v>1</v>
      </c>
      <c r="I2078" s="234"/>
      <c r="J2078" s="230"/>
      <c r="K2078" s="230"/>
      <c r="L2078" s="235"/>
      <c r="M2078" s="236"/>
      <c r="N2078" s="237"/>
      <c r="O2078" s="237"/>
      <c r="P2078" s="237"/>
      <c r="Q2078" s="237"/>
      <c r="R2078" s="237"/>
      <c r="S2078" s="237"/>
      <c r="T2078" s="238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T2078" s="239" t="s">
        <v>145</v>
      </c>
      <c r="AU2078" s="239" t="s">
        <v>143</v>
      </c>
      <c r="AV2078" s="13" t="s">
        <v>81</v>
      </c>
      <c r="AW2078" s="13" t="s">
        <v>30</v>
      </c>
      <c r="AX2078" s="13" t="s">
        <v>73</v>
      </c>
      <c r="AY2078" s="239" t="s">
        <v>135</v>
      </c>
    </row>
    <row r="2079" s="14" customFormat="1">
      <c r="A2079" s="14"/>
      <c r="B2079" s="240"/>
      <c r="C2079" s="241"/>
      <c r="D2079" s="231" t="s">
        <v>145</v>
      </c>
      <c r="E2079" s="242" t="s">
        <v>1</v>
      </c>
      <c r="F2079" s="243" t="s">
        <v>226</v>
      </c>
      <c r="G2079" s="241"/>
      <c r="H2079" s="244">
        <v>40.030000000000001</v>
      </c>
      <c r="I2079" s="245"/>
      <c r="J2079" s="241"/>
      <c r="K2079" s="241"/>
      <c r="L2079" s="246"/>
      <c r="M2079" s="247"/>
      <c r="N2079" s="248"/>
      <c r="O2079" s="248"/>
      <c r="P2079" s="248"/>
      <c r="Q2079" s="248"/>
      <c r="R2079" s="248"/>
      <c r="S2079" s="248"/>
      <c r="T2079" s="249"/>
      <c r="U2079" s="14"/>
      <c r="V2079" s="14"/>
      <c r="W2079" s="14"/>
      <c r="X2079" s="14"/>
      <c r="Y2079" s="14"/>
      <c r="Z2079" s="14"/>
      <c r="AA2079" s="14"/>
      <c r="AB2079" s="14"/>
      <c r="AC2079" s="14"/>
      <c r="AD2079" s="14"/>
      <c r="AE2079" s="14"/>
      <c r="AT2079" s="250" t="s">
        <v>145</v>
      </c>
      <c r="AU2079" s="250" t="s">
        <v>143</v>
      </c>
      <c r="AV2079" s="14" t="s">
        <v>143</v>
      </c>
      <c r="AW2079" s="14" t="s">
        <v>30</v>
      </c>
      <c r="AX2079" s="14" t="s">
        <v>73</v>
      </c>
      <c r="AY2079" s="250" t="s">
        <v>135</v>
      </c>
    </row>
    <row r="2080" s="14" customFormat="1">
      <c r="A2080" s="14"/>
      <c r="B2080" s="240"/>
      <c r="C2080" s="241"/>
      <c r="D2080" s="231" t="s">
        <v>145</v>
      </c>
      <c r="E2080" s="242" t="s">
        <v>1</v>
      </c>
      <c r="F2080" s="243" t="s">
        <v>227</v>
      </c>
      <c r="G2080" s="241"/>
      <c r="H2080" s="244">
        <v>0.78300000000000003</v>
      </c>
      <c r="I2080" s="245"/>
      <c r="J2080" s="241"/>
      <c r="K2080" s="241"/>
      <c r="L2080" s="246"/>
      <c r="M2080" s="247"/>
      <c r="N2080" s="248"/>
      <c r="O2080" s="248"/>
      <c r="P2080" s="248"/>
      <c r="Q2080" s="248"/>
      <c r="R2080" s="248"/>
      <c r="S2080" s="248"/>
      <c r="T2080" s="249"/>
      <c r="U2080" s="14"/>
      <c r="V2080" s="14"/>
      <c r="W2080" s="14"/>
      <c r="X2080" s="14"/>
      <c r="Y2080" s="14"/>
      <c r="Z2080" s="14"/>
      <c r="AA2080" s="14"/>
      <c r="AB2080" s="14"/>
      <c r="AC2080" s="14"/>
      <c r="AD2080" s="14"/>
      <c r="AE2080" s="14"/>
      <c r="AT2080" s="250" t="s">
        <v>145</v>
      </c>
      <c r="AU2080" s="250" t="s">
        <v>143</v>
      </c>
      <c r="AV2080" s="14" t="s">
        <v>143</v>
      </c>
      <c r="AW2080" s="14" t="s">
        <v>30</v>
      </c>
      <c r="AX2080" s="14" t="s">
        <v>73</v>
      </c>
      <c r="AY2080" s="250" t="s">
        <v>135</v>
      </c>
    </row>
    <row r="2081" s="13" customFormat="1">
      <c r="A2081" s="13"/>
      <c r="B2081" s="229"/>
      <c r="C2081" s="230"/>
      <c r="D2081" s="231" t="s">
        <v>145</v>
      </c>
      <c r="E2081" s="232" t="s">
        <v>1</v>
      </c>
      <c r="F2081" s="233" t="s">
        <v>176</v>
      </c>
      <c r="G2081" s="230"/>
      <c r="H2081" s="232" t="s">
        <v>1</v>
      </c>
      <c r="I2081" s="234"/>
      <c r="J2081" s="230"/>
      <c r="K2081" s="230"/>
      <c r="L2081" s="235"/>
      <c r="M2081" s="236"/>
      <c r="N2081" s="237"/>
      <c r="O2081" s="237"/>
      <c r="P2081" s="237"/>
      <c r="Q2081" s="237"/>
      <c r="R2081" s="237"/>
      <c r="S2081" s="237"/>
      <c r="T2081" s="238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T2081" s="239" t="s">
        <v>145</v>
      </c>
      <c r="AU2081" s="239" t="s">
        <v>143</v>
      </c>
      <c r="AV2081" s="13" t="s">
        <v>81</v>
      </c>
      <c r="AW2081" s="13" t="s">
        <v>30</v>
      </c>
      <c r="AX2081" s="13" t="s">
        <v>73</v>
      </c>
      <c r="AY2081" s="239" t="s">
        <v>135</v>
      </c>
    </row>
    <row r="2082" s="14" customFormat="1">
      <c r="A2082" s="14"/>
      <c r="B2082" s="240"/>
      <c r="C2082" s="241"/>
      <c r="D2082" s="231" t="s">
        <v>145</v>
      </c>
      <c r="E2082" s="242" t="s">
        <v>1</v>
      </c>
      <c r="F2082" s="243" t="s">
        <v>228</v>
      </c>
      <c r="G2082" s="241"/>
      <c r="H2082" s="244">
        <v>19.469999999999999</v>
      </c>
      <c r="I2082" s="245"/>
      <c r="J2082" s="241"/>
      <c r="K2082" s="241"/>
      <c r="L2082" s="246"/>
      <c r="M2082" s="247"/>
      <c r="N2082" s="248"/>
      <c r="O2082" s="248"/>
      <c r="P2082" s="248"/>
      <c r="Q2082" s="248"/>
      <c r="R2082" s="248"/>
      <c r="S2082" s="248"/>
      <c r="T2082" s="249"/>
      <c r="U2082" s="14"/>
      <c r="V2082" s="14"/>
      <c r="W2082" s="14"/>
      <c r="X2082" s="14"/>
      <c r="Y2082" s="14"/>
      <c r="Z2082" s="14"/>
      <c r="AA2082" s="14"/>
      <c r="AB2082" s="14"/>
      <c r="AC2082" s="14"/>
      <c r="AD2082" s="14"/>
      <c r="AE2082" s="14"/>
      <c r="AT2082" s="250" t="s">
        <v>145</v>
      </c>
      <c r="AU2082" s="250" t="s">
        <v>143</v>
      </c>
      <c r="AV2082" s="14" t="s">
        <v>143</v>
      </c>
      <c r="AW2082" s="14" t="s">
        <v>30</v>
      </c>
      <c r="AX2082" s="14" t="s">
        <v>73</v>
      </c>
      <c r="AY2082" s="250" t="s">
        <v>135</v>
      </c>
    </row>
    <row r="2083" s="13" customFormat="1">
      <c r="A2083" s="13"/>
      <c r="B2083" s="229"/>
      <c r="C2083" s="230"/>
      <c r="D2083" s="231" t="s">
        <v>145</v>
      </c>
      <c r="E2083" s="232" t="s">
        <v>1</v>
      </c>
      <c r="F2083" s="233" t="s">
        <v>178</v>
      </c>
      <c r="G2083" s="230"/>
      <c r="H2083" s="232" t="s">
        <v>1</v>
      </c>
      <c r="I2083" s="234"/>
      <c r="J2083" s="230"/>
      <c r="K2083" s="230"/>
      <c r="L2083" s="235"/>
      <c r="M2083" s="236"/>
      <c r="N2083" s="237"/>
      <c r="O2083" s="237"/>
      <c r="P2083" s="237"/>
      <c r="Q2083" s="237"/>
      <c r="R2083" s="237"/>
      <c r="S2083" s="237"/>
      <c r="T2083" s="238"/>
      <c r="U2083" s="13"/>
      <c r="V2083" s="13"/>
      <c r="W2083" s="13"/>
      <c r="X2083" s="13"/>
      <c r="Y2083" s="13"/>
      <c r="Z2083" s="13"/>
      <c r="AA2083" s="13"/>
      <c r="AB2083" s="13"/>
      <c r="AC2083" s="13"/>
      <c r="AD2083" s="13"/>
      <c r="AE2083" s="13"/>
      <c r="AT2083" s="239" t="s">
        <v>145</v>
      </c>
      <c r="AU2083" s="239" t="s">
        <v>143</v>
      </c>
      <c r="AV2083" s="13" t="s">
        <v>81</v>
      </c>
      <c r="AW2083" s="13" t="s">
        <v>30</v>
      </c>
      <c r="AX2083" s="13" t="s">
        <v>73</v>
      </c>
      <c r="AY2083" s="239" t="s">
        <v>135</v>
      </c>
    </row>
    <row r="2084" s="14" customFormat="1">
      <c r="A2084" s="14"/>
      <c r="B2084" s="240"/>
      <c r="C2084" s="241"/>
      <c r="D2084" s="231" t="s">
        <v>145</v>
      </c>
      <c r="E2084" s="242" t="s">
        <v>1</v>
      </c>
      <c r="F2084" s="243" t="s">
        <v>229</v>
      </c>
      <c r="G2084" s="241"/>
      <c r="H2084" s="244">
        <v>5.7530000000000001</v>
      </c>
      <c r="I2084" s="245"/>
      <c r="J2084" s="241"/>
      <c r="K2084" s="241"/>
      <c r="L2084" s="246"/>
      <c r="M2084" s="247"/>
      <c r="N2084" s="248"/>
      <c r="O2084" s="248"/>
      <c r="P2084" s="248"/>
      <c r="Q2084" s="248"/>
      <c r="R2084" s="248"/>
      <c r="S2084" s="248"/>
      <c r="T2084" s="249"/>
      <c r="U2084" s="14"/>
      <c r="V2084" s="14"/>
      <c r="W2084" s="14"/>
      <c r="X2084" s="14"/>
      <c r="Y2084" s="14"/>
      <c r="Z2084" s="14"/>
      <c r="AA2084" s="14"/>
      <c r="AB2084" s="14"/>
      <c r="AC2084" s="14"/>
      <c r="AD2084" s="14"/>
      <c r="AE2084" s="14"/>
      <c r="AT2084" s="250" t="s">
        <v>145</v>
      </c>
      <c r="AU2084" s="250" t="s">
        <v>143</v>
      </c>
      <c r="AV2084" s="14" t="s">
        <v>143</v>
      </c>
      <c r="AW2084" s="14" t="s">
        <v>30</v>
      </c>
      <c r="AX2084" s="14" t="s">
        <v>73</v>
      </c>
      <c r="AY2084" s="250" t="s">
        <v>135</v>
      </c>
    </row>
    <row r="2085" s="13" customFormat="1">
      <c r="A2085" s="13"/>
      <c r="B2085" s="229"/>
      <c r="C2085" s="230"/>
      <c r="D2085" s="231" t="s">
        <v>145</v>
      </c>
      <c r="E2085" s="232" t="s">
        <v>1</v>
      </c>
      <c r="F2085" s="233" t="s">
        <v>180</v>
      </c>
      <c r="G2085" s="230"/>
      <c r="H2085" s="232" t="s">
        <v>1</v>
      </c>
      <c r="I2085" s="234"/>
      <c r="J2085" s="230"/>
      <c r="K2085" s="230"/>
      <c r="L2085" s="235"/>
      <c r="M2085" s="236"/>
      <c r="N2085" s="237"/>
      <c r="O2085" s="237"/>
      <c r="P2085" s="237"/>
      <c r="Q2085" s="237"/>
      <c r="R2085" s="237"/>
      <c r="S2085" s="237"/>
      <c r="T2085" s="238"/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T2085" s="239" t="s">
        <v>145</v>
      </c>
      <c r="AU2085" s="239" t="s">
        <v>143</v>
      </c>
      <c r="AV2085" s="13" t="s">
        <v>81</v>
      </c>
      <c r="AW2085" s="13" t="s">
        <v>30</v>
      </c>
      <c r="AX2085" s="13" t="s">
        <v>73</v>
      </c>
      <c r="AY2085" s="239" t="s">
        <v>135</v>
      </c>
    </row>
    <row r="2086" s="14" customFormat="1">
      <c r="A2086" s="14"/>
      <c r="B2086" s="240"/>
      <c r="C2086" s="241"/>
      <c r="D2086" s="231" t="s">
        <v>145</v>
      </c>
      <c r="E2086" s="242" t="s">
        <v>1</v>
      </c>
      <c r="F2086" s="243" t="s">
        <v>230</v>
      </c>
      <c r="G2086" s="241"/>
      <c r="H2086" s="244">
        <v>25.196000000000002</v>
      </c>
      <c r="I2086" s="245"/>
      <c r="J2086" s="241"/>
      <c r="K2086" s="241"/>
      <c r="L2086" s="246"/>
      <c r="M2086" s="247"/>
      <c r="N2086" s="248"/>
      <c r="O2086" s="248"/>
      <c r="P2086" s="248"/>
      <c r="Q2086" s="248"/>
      <c r="R2086" s="248"/>
      <c r="S2086" s="248"/>
      <c r="T2086" s="249"/>
      <c r="U2086" s="14"/>
      <c r="V2086" s="14"/>
      <c r="W2086" s="14"/>
      <c r="X2086" s="14"/>
      <c r="Y2086" s="14"/>
      <c r="Z2086" s="14"/>
      <c r="AA2086" s="14"/>
      <c r="AB2086" s="14"/>
      <c r="AC2086" s="14"/>
      <c r="AD2086" s="14"/>
      <c r="AE2086" s="14"/>
      <c r="AT2086" s="250" t="s">
        <v>145</v>
      </c>
      <c r="AU2086" s="250" t="s">
        <v>143</v>
      </c>
      <c r="AV2086" s="14" t="s">
        <v>143</v>
      </c>
      <c r="AW2086" s="14" t="s">
        <v>30</v>
      </c>
      <c r="AX2086" s="14" t="s">
        <v>73</v>
      </c>
      <c r="AY2086" s="250" t="s">
        <v>135</v>
      </c>
    </row>
    <row r="2087" s="14" customFormat="1">
      <c r="A2087" s="14"/>
      <c r="B2087" s="240"/>
      <c r="C2087" s="241"/>
      <c r="D2087" s="231" t="s">
        <v>145</v>
      </c>
      <c r="E2087" s="242" t="s">
        <v>1</v>
      </c>
      <c r="F2087" s="243" t="s">
        <v>231</v>
      </c>
      <c r="G2087" s="241"/>
      <c r="H2087" s="244">
        <v>0.38600000000000001</v>
      </c>
      <c r="I2087" s="245"/>
      <c r="J2087" s="241"/>
      <c r="K2087" s="241"/>
      <c r="L2087" s="246"/>
      <c r="M2087" s="247"/>
      <c r="N2087" s="248"/>
      <c r="O2087" s="248"/>
      <c r="P2087" s="248"/>
      <c r="Q2087" s="248"/>
      <c r="R2087" s="248"/>
      <c r="S2087" s="248"/>
      <c r="T2087" s="249"/>
      <c r="U2087" s="14"/>
      <c r="V2087" s="14"/>
      <c r="W2087" s="14"/>
      <c r="X2087" s="14"/>
      <c r="Y2087" s="14"/>
      <c r="Z2087" s="14"/>
      <c r="AA2087" s="14"/>
      <c r="AB2087" s="14"/>
      <c r="AC2087" s="14"/>
      <c r="AD2087" s="14"/>
      <c r="AE2087" s="14"/>
      <c r="AT2087" s="250" t="s">
        <v>145</v>
      </c>
      <c r="AU2087" s="250" t="s">
        <v>143</v>
      </c>
      <c r="AV2087" s="14" t="s">
        <v>143</v>
      </c>
      <c r="AW2087" s="14" t="s">
        <v>30</v>
      </c>
      <c r="AX2087" s="14" t="s">
        <v>73</v>
      </c>
      <c r="AY2087" s="250" t="s">
        <v>135</v>
      </c>
    </row>
    <row r="2088" s="13" customFormat="1">
      <c r="A2088" s="13"/>
      <c r="B2088" s="229"/>
      <c r="C2088" s="230"/>
      <c r="D2088" s="231" t="s">
        <v>145</v>
      </c>
      <c r="E2088" s="232" t="s">
        <v>1</v>
      </c>
      <c r="F2088" s="233" t="s">
        <v>182</v>
      </c>
      <c r="G2088" s="230"/>
      <c r="H2088" s="232" t="s">
        <v>1</v>
      </c>
      <c r="I2088" s="234"/>
      <c r="J2088" s="230"/>
      <c r="K2088" s="230"/>
      <c r="L2088" s="235"/>
      <c r="M2088" s="236"/>
      <c r="N2088" s="237"/>
      <c r="O2088" s="237"/>
      <c r="P2088" s="237"/>
      <c r="Q2088" s="237"/>
      <c r="R2088" s="237"/>
      <c r="S2088" s="237"/>
      <c r="T2088" s="238"/>
      <c r="U2088" s="13"/>
      <c r="V2088" s="13"/>
      <c r="W2088" s="13"/>
      <c r="X2088" s="13"/>
      <c r="Y2088" s="13"/>
      <c r="Z2088" s="13"/>
      <c r="AA2088" s="13"/>
      <c r="AB2088" s="13"/>
      <c r="AC2088" s="13"/>
      <c r="AD2088" s="13"/>
      <c r="AE2088" s="13"/>
      <c r="AT2088" s="239" t="s">
        <v>145</v>
      </c>
      <c r="AU2088" s="239" t="s">
        <v>143</v>
      </c>
      <c r="AV2088" s="13" t="s">
        <v>81</v>
      </c>
      <c r="AW2088" s="13" t="s">
        <v>30</v>
      </c>
      <c r="AX2088" s="13" t="s">
        <v>73</v>
      </c>
      <c r="AY2088" s="239" t="s">
        <v>135</v>
      </c>
    </row>
    <row r="2089" s="14" customFormat="1">
      <c r="A2089" s="14"/>
      <c r="B2089" s="240"/>
      <c r="C2089" s="241"/>
      <c r="D2089" s="231" t="s">
        <v>145</v>
      </c>
      <c r="E2089" s="242" t="s">
        <v>1</v>
      </c>
      <c r="F2089" s="243" t="s">
        <v>232</v>
      </c>
      <c r="G2089" s="241"/>
      <c r="H2089" s="244">
        <v>8.9819999999999993</v>
      </c>
      <c r="I2089" s="245"/>
      <c r="J2089" s="241"/>
      <c r="K2089" s="241"/>
      <c r="L2089" s="246"/>
      <c r="M2089" s="247"/>
      <c r="N2089" s="248"/>
      <c r="O2089" s="248"/>
      <c r="P2089" s="248"/>
      <c r="Q2089" s="248"/>
      <c r="R2089" s="248"/>
      <c r="S2089" s="248"/>
      <c r="T2089" s="249"/>
      <c r="U2089" s="14"/>
      <c r="V2089" s="14"/>
      <c r="W2089" s="14"/>
      <c r="X2089" s="14"/>
      <c r="Y2089" s="14"/>
      <c r="Z2089" s="14"/>
      <c r="AA2089" s="14"/>
      <c r="AB2089" s="14"/>
      <c r="AC2089" s="14"/>
      <c r="AD2089" s="14"/>
      <c r="AE2089" s="14"/>
      <c r="AT2089" s="250" t="s">
        <v>145</v>
      </c>
      <c r="AU2089" s="250" t="s">
        <v>143</v>
      </c>
      <c r="AV2089" s="14" t="s">
        <v>143</v>
      </c>
      <c r="AW2089" s="14" t="s">
        <v>30</v>
      </c>
      <c r="AX2089" s="14" t="s">
        <v>73</v>
      </c>
      <c r="AY2089" s="250" t="s">
        <v>135</v>
      </c>
    </row>
    <row r="2090" s="13" customFormat="1">
      <c r="A2090" s="13"/>
      <c r="B2090" s="229"/>
      <c r="C2090" s="230"/>
      <c r="D2090" s="231" t="s">
        <v>145</v>
      </c>
      <c r="E2090" s="232" t="s">
        <v>1</v>
      </c>
      <c r="F2090" s="233" t="s">
        <v>184</v>
      </c>
      <c r="G2090" s="230"/>
      <c r="H2090" s="232" t="s">
        <v>1</v>
      </c>
      <c r="I2090" s="234"/>
      <c r="J2090" s="230"/>
      <c r="K2090" s="230"/>
      <c r="L2090" s="235"/>
      <c r="M2090" s="236"/>
      <c r="N2090" s="237"/>
      <c r="O2090" s="237"/>
      <c r="P2090" s="237"/>
      <c r="Q2090" s="237"/>
      <c r="R2090" s="237"/>
      <c r="S2090" s="237"/>
      <c r="T2090" s="238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T2090" s="239" t="s">
        <v>145</v>
      </c>
      <c r="AU2090" s="239" t="s">
        <v>143</v>
      </c>
      <c r="AV2090" s="13" t="s">
        <v>81</v>
      </c>
      <c r="AW2090" s="13" t="s">
        <v>30</v>
      </c>
      <c r="AX2090" s="13" t="s">
        <v>73</v>
      </c>
      <c r="AY2090" s="239" t="s">
        <v>135</v>
      </c>
    </row>
    <row r="2091" s="14" customFormat="1">
      <c r="A2091" s="14"/>
      <c r="B2091" s="240"/>
      <c r="C2091" s="241"/>
      <c r="D2091" s="231" t="s">
        <v>145</v>
      </c>
      <c r="E2091" s="242" t="s">
        <v>1</v>
      </c>
      <c r="F2091" s="243" t="s">
        <v>233</v>
      </c>
      <c r="G2091" s="241"/>
      <c r="H2091" s="244">
        <v>29.98</v>
      </c>
      <c r="I2091" s="245"/>
      <c r="J2091" s="241"/>
      <c r="K2091" s="241"/>
      <c r="L2091" s="246"/>
      <c r="M2091" s="247"/>
      <c r="N2091" s="248"/>
      <c r="O2091" s="248"/>
      <c r="P2091" s="248"/>
      <c r="Q2091" s="248"/>
      <c r="R2091" s="248"/>
      <c r="S2091" s="248"/>
      <c r="T2091" s="249"/>
      <c r="U2091" s="14"/>
      <c r="V2091" s="14"/>
      <c r="W2091" s="14"/>
      <c r="X2091" s="14"/>
      <c r="Y2091" s="14"/>
      <c r="Z2091" s="14"/>
      <c r="AA2091" s="14"/>
      <c r="AB2091" s="14"/>
      <c r="AC2091" s="14"/>
      <c r="AD2091" s="14"/>
      <c r="AE2091" s="14"/>
      <c r="AT2091" s="250" t="s">
        <v>145</v>
      </c>
      <c r="AU2091" s="250" t="s">
        <v>143</v>
      </c>
      <c r="AV2091" s="14" t="s">
        <v>143</v>
      </c>
      <c r="AW2091" s="14" t="s">
        <v>30</v>
      </c>
      <c r="AX2091" s="14" t="s">
        <v>73</v>
      </c>
      <c r="AY2091" s="250" t="s">
        <v>135</v>
      </c>
    </row>
    <row r="2092" s="13" customFormat="1">
      <c r="A2092" s="13"/>
      <c r="B2092" s="229"/>
      <c r="C2092" s="230"/>
      <c r="D2092" s="231" t="s">
        <v>145</v>
      </c>
      <c r="E2092" s="232" t="s">
        <v>1</v>
      </c>
      <c r="F2092" s="233" t="s">
        <v>186</v>
      </c>
      <c r="G2092" s="230"/>
      <c r="H2092" s="232" t="s">
        <v>1</v>
      </c>
      <c r="I2092" s="234"/>
      <c r="J2092" s="230"/>
      <c r="K2092" s="230"/>
      <c r="L2092" s="235"/>
      <c r="M2092" s="236"/>
      <c r="N2092" s="237"/>
      <c r="O2092" s="237"/>
      <c r="P2092" s="237"/>
      <c r="Q2092" s="237"/>
      <c r="R2092" s="237"/>
      <c r="S2092" s="237"/>
      <c r="T2092" s="238"/>
      <c r="U2092" s="13"/>
      <c r="V2092" s="13"/>
      <c r="W2092" s="13"/>
      <c r="X2092" s="13"/>
      <c r="Y2092" s="13"/>
      <c r="Z2092" s="13"/>
      <c r="AA2092" s="13"/>
      <c r="AB2092" s="13"/>
      <c r="AC2092" s="13"/>
      <c r="AD2092" s="13"/>
      <c r="AE2092" s="13"/>
      <c r="AT2092" s="239" t="s">
        <v>145</v>
      </c>
      <c r="AU2092" s="239" t="s">
        <v>143</v>
      </c>
      <c r="AV2092" s="13" t="s">
        <v>81</v>
      </c>
      <c r="AW2092" s="13" t="s">
        <v>30</v>
      </c>
      <c r="AX2092" s="13" t="s">
        <v>73</v>
      </c>
      <c r="AY2092" s="239" t="s">
        <v>135</v>
      </c>
    </row>
    <row r="2093" s="14" customFormat="1">
      <c r="A2093" s="14"/>
      <c r="B2093" s="240"/>
      <c r="C2093" s="241"/>
      <c r="D2093" s="231" t="s">
        <v>145</v>
      </c>
      <c r="E2093" s="242" t="s">
        <v>1</v>
      </c>
      <c r="F2093" s="243" t="s">
        <v>234</v>
      </c>
      <c r="G2093" s="241"/>
      <c r="H2093" s="244">
        <v>41.076999999999998</v>
      </c>
      <c r="I2093" s="245"/>
      <c r="J2093" s="241"/>
      <c r="K2093" s="241"/>
      <c r="L2093" s="246"/>
      <c r="M2093" s="247"/>
      <c r="N2093" s="248"/>
      <c r="O2093" s="248"/>
      <c r="P2093" s="248"/>
      <c r="Q2093" s="248"/>
      <c r="R2093" s="248"/>
      <c r="S2093" s="248"/>
      <c r="T2093" s="249"/>
      <c r="U2093" s="14"/>
      <c r="V2093" s="14"/>
      <c r="W2093" s="14"/>
      <c r="X2093" s="14"/>
      <c r="Y2093" s="14"/>
      <c r="Z2093" s="14"/>
      <c r="AA2093" s="14"/>
      <c r="AB2093" s="14"/>
      <c r="AC2093" s="14"/>
      <c r="AD2093" s="14"/>
      <c r="AE2093" s="14"/>
      <c r="AT2093" s="250" t="s">
        <v>145</v>
      </c>
      <c r="AU2093" s="250" t="s">
        <v>143</v>
      </c>
      <c r="AV2093" s="14" t="s">
        <v>143</v>
      </c>
      <c r="AW2093" s="14" t="s">
        <v>30</v>
      </c>
      <c r="AX2093" s="14" t="s">
        <v>73</v>
      </c>
      <c r="AY2093" s="250" t="s">
        <v>135</v>
      </c>
    </row>
    <row r="2094" s="13" customFormat="1">
      <c r="A2094" s="13"/>
      <c r="B2094" s="229"/>
      <c r="C2094" s="230"/>
      <c r="D2094" s="231" t="s">
        <v>145</v>
      </c>
      <c r="E2094" s="232" t="s">
        <v>1</v>
      </c>
      <c r="F2094" s="233" t="s">
        <v>188</v>
      </c>
      <c r="G2094" s="230"/>
      <c r="H2094" s="232" t="s">
        <v>1</v>
      </c>
      <c r="I2094" s="234"/>
      <c r="J2094" s="230"/>
      <c r="K2094" s="230"/>
      <c r="L2094" s="235"/>
      <c r="M2094" s="236"/>
      <c r="N2094" s="237"/>
      <c r="O2094" s="237"/>
      <c r="P2094" s="237"/>
      <c r="Q2094" s="237"/>
      <c r="R2094" s="237"/>
      <c r="S2094" s="237"/>
      <c r="T2094" s="238"/>
      <c r="U2094" s="13"/>
      <c r="V2094" s="13"/>
      <c r="W2094" s="13"/>
      <c r="X2094" s="13"/>
      <c r="Y2094" s="13"/>
      <c r="Z2094" s="13"/>
      <c r="AA2094" s="13"/>
      <c r="AB2094" s="13"/>
      <c r="AC2094" s="13"/>
      <c r="AD2094" s="13"/>
      <c r="AE2094" s="13"/>
      <c r="AT2094" s="239" t="s">
        <v>145</v>
      </c>
      <c r="AU2094" s="239" t="s">
        <v>143</v>
      </c>
      <c r="AV2094" s="13" t="s">
        <v>81</v>
      </c>
      <c r="AW2094" s="13" t="s">
        <v>30</v>
      </c>
      <c r="AX2094" s="13" t="s">
        <v>73</v>
      </c>
      <c r="AY2094" s="239" t="s">
        <v>135</v>
      </c>
    </row>
    <row r="2095" s="14" customFormat="1">
      <c r="A2095" s="14"/>
      <c r="B2095" s="240"/>
      <c r="C2095" s="241"/>
      <c r="D2095" s="231" t="s">
        <v>145</v>
      </c>
      <c r="E2095" s="242" t="s">
        <v>1</v>
      </c>
      <c r="F2095" s="243" t="s">
        <v>235</v>
      </c>
      <c r="G2095" s="241"/>
      <c r="H2095" s="244">
        <v>43.295000000000002</v>
      </c>
      <c r="I2095" s="245"/>
      <c r="J2095" s="241"/>
      <c r="K2095" s="241"/>
      <c r="L2095" s="246"/>
      <c r="M2095" s="247"/>
      <c r="N2095" s="248"/>
      <c r="O2095" s="248"/>
      <c r="P2095" s="248"/>
      <c r="Q2095" s="248"/>
      <c r="R2095" s="248"/>
      <c r="S2095" s="248"/>
      <c r="T2095" s="249"/>
      <c r="U2095" s="14"/>
      <c r="V2095" s="14"/>
      <c r="W2095" s="14"/>
      <c r="X2095" s="14"/>
      <c r="Y2095" s="14"/>
      <c r="Z2095" s="14"/>
      <c r="AA2095" s="14"/>
      <c r="AB2095" s="14"/>
      <c r="AC2095" s="14"/>
      <c r="AD2095" s="14"/>
      <c r="AE2095" s="14"/>
      <c r="AT2095" s="250" t="s">
        <v>145</v>
      </c>
      <c r="AU2095" s="250" t="s">
        <v>143</v>
      </c>
      <c r="AV2095" s="14" t="s">
        <v>143</v>
      </c>
      <c r="AW2095" s="14" t="s">
        <v>30</v>
      </c>
      <c r="AX2095" s="14" t="s">
        <v>73</v>
      </c>
      <c r="AY2095" s="250" t="s">
        <v>135</v>
      </c>
    </row>
    <row r="2096" s="13" customFormat="1">
      <c r="A2096" s="13"/>
      <c r="B2096" s="229"/>
      <c r="C2096" s="230"/>
      <c r="D2096" s="231" t="s">
        <v>145</v>
      </c>
      <c r="E2096" s="232" t="s">
        <v>1</v>
      </c>
      <c r="F2096" s="233" t="s">
        <v>236</v>
      </c>
      <c r="G2096" s="230"/>
      <c r="H2096" s="232" t="s">
        <v>1</v>
      </c>
      <c r="I2096" s="234"/>
      <c r="J2096" s="230"/>
      <c r="K2096" s="230"/>
      <c r="L2096" s="235"/>
      <c r="M2096" s="236"/>
      <c r="N2096" s="237"/>
      <c r="O2096" s="237"/>
      <c r="P2096" s="237"/>
      <c r="Q2096" s="237"/>
      <c r="R2096" s="237"/>
      <c r="S2096" s="237"/>
      <c r="T2096" s="238"/>
      <c r="U2096" s="13"/>
      <c r="V2096" s="13"/>
      <c r="W2096" s="13"/>
      <c r="X2096" s="13"/>
      <c r="Y2096" s="13"/>
      <c r="Z2096" s="13"/>
      <c r="AA2096" s="13"/>
      <c r="AB2096" s="13"/>
      <c r="AC2096" s="13"/>
      <c r="AD2096" s="13"/>
      <c r="AE2096" s="13"/>
      <c r="AT2096" s="239" t="s">
        <v>145</v>
      </c>
      <c r="AU2096" s="239" t="s">
        <v>143</v>
      </c>
      <c r="AV2096" s="13" t="s">
        <v>81</v>
      </c>
      <c r="AW2096" s="13" t="s">
        <v>30</v>
      </c>
      <c r="AX2096" s="13" t="s">
        <v>73</v>
      </c>
      <c r="AY2096" s="239" t="s">
        <v>135</v>
      </c>
    </row>
    <row r="2097" s="13" customFormat="1">
      <c r="A2097" s="13"/>
      <c r="B2097" s="229"/>
      <c r="C2097" s="230"/>
      <c r="D2097" s="231" t="s">
        <v>145</v>
      </c>
      <c r="E2097" s="232" t="s">
        <v>1</v>
      </c>
      <c r="F2097" s="233" t="s">
        <v>182</v>
      </c>
      <c r="G2097" s="230"/>
      <c r="H2097" s="232" t="s">
        <v>1</v>
      </c>
      <c r="I2097" s="234"/>
      <c r="J2097" s="230"/>
      <c r="K2097" s="230"/>
      <c r="L2097" s="235"/>
      <c r="M2097" s="236"/>
      <c r="N2097" s="237"/>
      <c r="O2097" s="237"/>
      <c r="P2097" s="237"/>
      <c r="Q2097" s="237"/>
      <c r="R2097" s="237"/>
      <c r="S2097" s="237"/>
      <c r="T2097" s="238"/>
      <c r="U2097" s="13"/>
      <c r="V2097" s="13"/>
      <c r="W2097" s="13"/>
      <c r="X2097" s="13"/>
      <c r="Y2097" s="13"/>
      <c r="Z2097" s="13"/>
      <c r="AA2097" s="13"/>
      <c r="AB2097" s="13"/>
      <c r="AC2097" s="13"/>
      <c r="AD2097" s="13"/>
      <c r="AE2097" s="13"/>
      <c r="AT2097" s="239" t="s">
        <v>145</v>
      </c>
      <c r="AU2097" s="239" t="s">
        <v>143</v>
      </c>
      <c r="AV2097" s="13" t="s">
        <v>81</v>
      </c>
      <c r="AW2097" s="13" t="s">
        <v>30</v>
      </c>
      <c r="AX2097" s="13" t="s">
        <v>73</v>
      </c>
      <c r="AY2097" s="239" t="s">
        <v>135</v>
      </c>
    </row>
    <row r="2098" s="14" customFormat="1">
      <c r="A2098" s="14"/>
      <c r="B2098" s="240"/>
      <c r="C2098" s="241"/>
      <c r="D2098" s="231" t="s">
        <v>145</v>
      </c>
      <c r="E2098" s="242" t="s">
        <v>1</v>
      </c>
      <c r="F2098" s="243" t="s">
        <v>237</v>
      </c>
      <c r="G2098" s="241"/>
      <c r="H2098" s="244">
        <v>-4.6849999999999996</v>
      </c>
      <c r="I2098" s="245"/>
      <c r="J2098" s="241"/>
      <c r="K2098" s="241"/>
      <c r="L2098" s="246"/>
      <c r="M2098" s="247"/>
      <c r="N2098" s="248"/>
      <c r="O2098" s="248"/>
      <c r="P2098" s="248"/>
      <c r="Q2098" s="248"/>
      <c r="R2098" s="248"/>
      <c r="S2098" s="248"/>
      <c r="T2098" s="249"/>
      <c r="U2098" s="14"/>
      <c r="V2098" s="14"/>
      <c r="W2098" s="14"/>
      <c r="X2098" s="14"/>
      <c r="Y2098" s="14"/>
      <c r="Z2098" s="14"/>
      <c r="AA2098" s="14"/>
      <c r="AB2098" s="14"/>
      <c r="AC2098" s="14"/>
      <c r="AD2098" s="14"/>
      <c r="AE2098" s="14"/>
      <c r="AT2098" s="250" t="s">
        <v>145</v>
      </c>
      <c r="AU2098" s="250" t="s">
        <v>143</v>
      </c>
      <c r="AV2098" s="14" t="s">
        <v>143</v>
      </c>
      <c r="AW2098" s="14" t="s">
        <v>30</v>
      </c>
      <c r="AX2098" s="14" t="s">
        <v>73</v>
      </c>
      <c r="AY2098" s="250" t="s">
        <v>135</v>
      </c>
    </row>
    <row r="2099" s="13" customFormat="1">
      <c r="A2099" s="13"/>
      <c r="B2099" s="229"/>
      <c r="C2099" s="230"/>
      <c r="D2099" s="231" t="s">
        <v>145</v>
      </c>
      <c r="E2099" s="232" t="s">
        <v>1</v>
      </c>
      <c r="F2099" s="233" t="s">
        <v>184</v>
      </c>
      <c r="G2099" s="230"/>
      <c r="H2099" s="232" t="s">
        <v>1</v>
      </c>
      <c r="I2099" s="234"/>
      <c r="J2099" s="230"/>
      <c r="K2099" s="230"/>
      <c r="L2099" s="235"/>
      <c r="M2099" s="236"/>
      <c r="N2099" s="237"/>
      <c r="O2099" s="237"/>
      <c r="P2099" s="237"/>
      <c r="Q2099" s="237"/>
      <c r="R2099" s="237"/>
      <c r="S2099" s="237"/>
      <c r="T2099" s="238"/>
      <c r="U2099" s="13"/>
      <c r="V2099" s="13"/>
      <c r="W2099" s="13"/>
      <c r="X2099" s="13"/>
      <c r="Y2099" s="13"/>
      <c r="Z2099" s="13"/>
      <c r="AA2099" s="13"/>
      <c r="AB2099" s="13"/>
      <c r="AC2099" s="13"/>
      <c r="AD2099" s="13"/>
      <c r="AE2099" s="13"/>
      <c r="AT2099" s="239" t="s">
        <v>145</v>
      </c>
      <c r="AU2099" s="239" t="s">
        <v>143</v>
      </c>
      <c r="AV2099" s="13" t="s">
        <v>81</v>
      </c>
      <c r="AW2099" s="13" t="s">
        <v>30</v>
      </c>
      <c r="AX2099" s="13" t="s">
        <v>73</v>
      </c>
      <c r="AY2099" s="239" t="s">
        <v>135</v>
      </c>
    </row>
    <row r="2100" s="14" customFormat="1">
      <c r="A2100" s="14"/>
      <c r="B2100" s="240"/>
      <c r="C2100" s="241"/>
      <c r="D2100" s="231" t="s">
        <v>145</v>
      </c>
      <c r="E2100" s="242" t="s">
        <v>1</v>
      </c>
      <c r="F2100" s="243" t="s">
        <v>238</v>
      </c>
      <c r="G2100" s="241"/>
      <c r="H2100" s="244">
        <v>-21.006</v>
      </c>
      <c r="I2100" s="245"/>
      <c r="J2100" s="241"/>
      <c r="K2100" s="241"/>
      <c r="L2100" s="246"/>
      <c r="M2100" s="247"/>
      <c r="N2100" s="248"/>
      <c r="O2100" s="248"/>
      <c r="P2100" s="248"/>
      <c r="Q2100" s="248"/>
      <c r="R2100" s="248"/>
      <c r="S2100" s="248"/>
      <c r="T2100" s="249"/>
      <c r="U2100" s="14"/>
      <c r="V2100" s="14"/>
      <c r="W2100" s="14"/>
      <c r="X2100" s="14"/>
      <c r="Y2100" s="14"/>
      <c r="Z2100" s="14"/>
      <c r="AA2100" s="14"/>
      <c r="AB2100" s="14"/>
      <c r="AC2100" s="14"/>
      <c r="AD2100" s="14"/>
      <c r="AE2100" s="14"/>
      <c r="AT2100" s="250" t="s">
        <v>145</v>
      </c>
      <c r="AU2100" s="250" t="s">
        <v>143</v>
      </c>
      <c r="AV2100" s="14" t="s">
        <v>143</v>
      </c>
      <c r="AW2100" s="14" t="s">
        <v>30</v>
      </c>
      <c r="AX2100" s="14" t="s">
        <v>73</v>
      </c>
      <c r="AY2100" s="250" t="s">
        <v>135</v>
      </c>
    </row>
    <row r="2101" s="15" customFormat="1">
      <c r="A2101" s="15"/>
      <c r="B2101" s="251"/>
      <c r="C2101" s="252"/>
      <c r="D2101" s="231" t="s">
        <v>145</v>
      </c>
      <c r="E2101" s="253" t="s">
        <v>1</v>
      </c>
      <c r="F2101" s="254" t="s">
        <v>153</v>
      </c>
      <c r="G2101" s="252"/>
      <c r="H2101" s="255">
        <v>271.798</v>
      </c>
      <c r="I2101" s="256"/>
      <c r="J2101" s="252"/>
      <c r="K2101" s="252"/>
      <c r="L2101" s="257"/>
      <c r="M2101" s="258"/>
      <c r="N2101" s="259"/>
      <c r="O2101" s="259"/>
      <c r="P2101" s="259"/>
      <c r="Q2101" s="259"/>
      <c r="R2101" s="259"/>
      <c r="S2101" s="259"/>
      <c r="T2101" s="260"/>
      <c r="U2101" s="15"/>
      <c r="V2101" s="15"/>
      <c r="W2101" s="15"/>
      <c r="X2101" s="15"/>
      <c r="Y2101" s="15"/>
      <c r="Z2101" s="15"/>
      <c r="AA2101" s="15"/>
      <c r="AB2101" s="15"/>
      <c r="AC2101" s="15"/>
      <c r="AD2101" s="15"/>
      <c r="AE2101" s="15"/>
      <c r="AT2101" s="261" t="s">
        <v>145</v>
      </c>
      <c r="AU2101" s="261" t="s">
        <v>143</v>
      </c>
      <c r="AV2101" s="15" t="s">
        <v>142</v>
      </c>
      <c r="AW2101" s="15" t="s">
        <v>30</v>
      </c>
      <c r="AX2101" s="15" t="s">
        <v>81</v>
      </c>
      <c r="AY2101" s="261" t="s">
        <v>135</v>
      </c>
    </row>
    <row r="2102" s="2" customFormat="1" ht="16.5" customHeight="1">
      <c r="A2102" s="38"/>
      <c r="B2102" s="39"/>
      <c r="C2102" s="215" t="s">
        <v>1852</v>
      </c>
      <c r="D2102" s="215" t="s">
        <v>138</v>
      </c>
      <c r="E2102" s="216" t="s">
        <v>1853</v>
      </c>
      <c r="F2102" s="217" t="s">
        <v>1854</v>
      </c>
      <c r="G2102" s="218" t="s">
        <v>141</v>
      </c>
      <c r="H2102" s="219">
        <v>271.798</v>
      </c>
      <c r="I2102" s="220"/>
      <c r="J2102" s="221">
        <f>ROUND(I2102*H2102,2)</f>
        <v>0</v>
      </c>
      <c r="K2102" s="222"/>
      <c r="L2102" s="44"/>
      <c r="M2102" s="223" t="s">
        <v>1</v>
      </c>
      <c r="N2102" s="224" t="s">
        <v>39</v>
      </c>
      <c r="O2102" s="91"/>
      <c r="P2102" s="225">
        <f>O2102*H2102</f>
        <v>0</v>
      </c>
      <c r="Q2102" s="225">
        <v>0.001</v>
      </c>
      <c r="R2102" s="225">
        <f>Q2102*H2102</f>
        <v>0.27179799999999998</v>
      </c>
      <c r="S2102" s="225">
        <v>0.00031</v>
      </c>
      <c r="T2102" s="226">
        <f>S2102*H2102</f>
        <v>0.084257380000000007</v>
      </c>
      <c r="U2102" s="38"/>
      <c r="V2102" s="38"/>
      <c r="W2102" s="38"/>
      <c r="X2102" s="38"/>
      <c r="Y2102" s="38"/>
      <c r="Z2102" s="38"/>
      <c r="AA2102" s="38"/>
      <c r="AB2102" s="38"/>
      <c r="AC2102" s="38"/>
      <c r="AD2102" s="38"/>
      <c r="AE2102" s="38"/>
      <c r="AR2102" s="227" t="s">
        <v>263</v>
      </c>
      <c r="AT2102" s="227" t="s">
        <v>138</v>
      </c>
      <c r="AU2102" s="227" t="s">
        <v>143</v>
      </c>
      <c r="AY2102" s="17" t="s">
        <v>135</v>
      </c>
      <c r="BE2102" s="228">
        <f>IF(N2102="základní",J2102,0)</f>
        <v>0</v>
      </c>
      <c r="BF2102" s="228">
        <f>IF(N2102="snížená",J2102,0)</f>
        <v>0</v>
      </c>
      <c r="BG2102" s="228">
        <f>IF(N2102="zákl. přenesená",J2102,0)</f>
        <v>0</v>
      </c>
      <c r="BH2102" s="228">
        <f>IF(N2102="sníž. přenesená",J2102,0)</f>
        <v>0</v>
      </c>
      <c r="BI2102" s="228">
        <f>IF(N2102="nulová",J2102,0)</f>
        <v>0</v>
      </c>
      <c r="BJ2102" s="17" t="s">
        <v>143</v>
      </c>
      <c r="BK2102" s="228">
        <f>ROUND(I2102*H2102,2)</f>
        <v>0</v>
      </c>
      <c r="BL2102" s="17" t="s">
        <v>263</v>
      </c>
      <c r="BM2102" s="227" t="s">
        <v>1855</v>
      </c>
    </row>
    <row r="2103" s="13" customFormat="1">
      <c r="A2103" s="13"/>
      <c r="B2103" s="229"/>
      <c r="C2103" s="230"/>
      <c r="D2103" s="231" t="s">
        <v>145</v>
      </c>
      <c r="E2103" s="232" t="s">
        <v>1</v>
      </c>
      <c r="F2103" s="233" t="s">
        <v>1847</v>
      </c>
      <c r="G2103" s="230"/>
      <c r="H2103" s="232" t="s">
        <v>1</v>
      </c>
      <c r="I2103" s="234"/>
      <c r="J2103" s="230"/>
      <c r="K2103" s="230"/>
      <c r="L2103" s="235"/>
      <c r="M2103" s="236"/>
      <c r="N2103" s="237"/>
      <c r="O2103" s="237"/>
      <c r="P2103" s="237"/>
      <c r="Q2103" s="237"/>
      <c r="R2103" s="237"/>
      <c r="S2103" s="237"/>
      <c r="T2103" s="238"/>
      <c r="U2103" s="13"/>
      <c r="V2103" s="13"/>
      <c r="W2103" s="13"/>
      <c r="X2103" s="13"/>
      <c r="Y2103" s="13"/>
      <c r="Z2103" s="13"/>
      <c r="AA2103" s="13"/>
      <c r="AB2103" s="13"/>
      <c r="AC2103" s="13"/>
      <c r="AD2103" s="13"/>
      <c r="AE2103" s="13"/>
      <c r="AT2103" s="239" t="s">
        <v>145</v>
      </c>
      <c r="AU2103" s="239" t="s">
        <v>143</v>
      </c>
      <c r="AV2103" s="13" t="s">
        <v>81</v>
      </c>
      <c r="AW2103" s="13" t="s">
        <v>30</v>
      </c>
      <c r="AX2103" s="13" t="s">
        <v>73</v>
      </c>
      <c r="AY2103" s="239" t="s">
        <v>135</v>
      </c>
    </row>
    <row r="2104" s="13" customFormat="1">
      <c r="A2104" s="13"/>
      <c r="B2104" s="229"/>
      <c r="C2104" s="230"/>
      <c r="D2104" s="231" t="s">
        <v>145</v>
      </c>
      <c r="E2104" s="232" t="s">
        <v>1</v>
      </c>
      <c r="F2104" s="233" t="s">
        <v>174</v>
      </c>
      <c r="G2104" s="230"/>
      <c r="H2104" s="232" t="s">
        <v>1</v>
      </c>
      <c r="I2104" s="234"/>
      <c r="J2104" s="230"/>
      <c r="K2104" s="230"/>
      <c r="L2104" s="235"/>
      <c r="M2104" s="236"/>
      <c r="N2104" s="237"/>
      <c r="O2104" s="237"/>
      <c r="P2104" s="237"/>
      <c r="Q2104" s="237"/>
      <c r="R2104" s="237"/>
      <c r="S2104" s="237"/>
      <c r="T2104" s="238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T2104" s="239" t="s">
        <v>145</v>
      </c>
      <c r="AU2104" s="239" t="s">
        <v>143</v>
      </c>
      <c r="AV2104" s="13" t="s">
        <v>81</v>
      </c>
      <c r="AW2104" s="13" t="s">
        <v>30</v>
      </c>
      <c r="AX2104" s="13" t="s">
        <v>73</v>
      </c>
      <c r="AY2104" s="239" t="s">
        <v>135</v>
      </c>
    </row>
    <row r="2105" s="14" customFormat="1">
      <c r="A2105" s="14"/>
      <c r="B2105" s="240"/>
      <c r="C2105" s="241"/>
      <c r="D2105" s="231" t="s">
        <v>145</v>
      </c>
      <c r="E2105" s="242" t="s">
        <v>1</v>
      </c>
      <c r="F2105" s="243" t="s">
        <v>175</v>
      </c>
      <c r="G2105" s="241"/>
      <c r="H2105" s="244">
        <v>11.153000000000001</v>
      </c>
      <c r="I2105" s="245"/>
      <c r="J2105" s="241"/>
      <c r="K2105" s="241"/>
      <c r="L2105" s="246"/>
      <c r="M2105" s="247"/>
      <c r="N2105" s="248"/>
      <c r="O2105" s="248"/>
      <c r="P2105" s="248"/>
      <c r="Q2105" s="248"/>
      <c r="R2105" s="248"/>
      <c r="S2105" s="248"/>
      <c r="T2105" s="249"/>
      <c r="U2105" s="14"/>
      <c r="V2105" s="14"/>
      <c r="W2105" s="14"/>
      <c r="X2105" s="14"/>
      <c r="Y2105" s="14"/>
      <c r="Z2105" s="14"/>
      <c r="AA2105" s="14"/>
      <c r="AB2105" s="14"/>
      <c r="AC2105" s="14"/>
      <c r="AD2105" s="14"/>
      <c r="AE2105" s="14"/>
      <c r="AT2105" s="250" t="s">
        <v>145</v>
      </c>
      <c r="AU2105" s="250" t="s">
        <v>143</v>
      </c>
      <c r="AV2105" s="14" t="s">
        <v>143</v>
      </c>
      <c r="AW2105" s="14" t="s">
        <v>30</v>
      </c>
      <c r="AX2105" s="14" t="s">
        <v>73</v>
      </c>
      <c r="AY2105" s="250" t="s">
        <v>135</v>
      </c>
    </row>
    <row r="2106" s="13" customFormat="1">
      <c r="A2106" s="13"/>
      <c r="B2106" s="229"/>
      <c r="C2106" s="230"/>
      <c r="D2106" s="231" t="s">
        <v>145</v>
      </c>
      <c r="E2106" s="232" t="s">
        <v>1</v>
      </c>
      <c r="F2106" s="233" t="s">
        <v>176</v>
      </c>
      <c r="G2106" s="230"/>
      <c r="H2106" s="232" t="s">
        <v>1</v>
      </c>
      <c r="I2106" s="234"/>
      <c r="J2106" s="230"/>
      <c r="K2106" s="230"/>
      <c r="L2106" s="235"/>
      <c r="M2106" s="236"/>
      <c r="N2106" s="237"/>
      <c r="O2106" s="237"/>
      <c r="P2106" s="237"/>
      <c r="Q2106" s="237"/>
      <c r="R2106" s="237"/>
      <c r="S2106" s="237"/>
      <c r="T2106" s="238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T2106" s="239" t="s">
        <v>145</v>
      </c>
      <c r="AU2106" s="239" t="s">
        <v>143</v>
      </c>
      <c r="AV2106" s="13" t="s">
        <v>81</v>
      </c>
      <c r="AW2106" s="13" t="s">
        <v>30</v>
      </c>
      <c r="AX2106" s="13" t="s">
        <v>73</v>
      </c>
      <c r="AY2106" s="239" t="s">
        <v>135</v>
      </c>
    </row>
    <row r="2107" s="14" customFormat="1">
      <c r="A2107" s="14"/>
      <c r="B2107" s="240"/>
      <c r="C2107" s="241"/>
      <c r="D2107" s="231" t="s">
        <v>145</v>
      </c>
      <c r="E2107" s="242" t="s">
        <v>1</v>
      </c>
      <c r="F2107" s="243" t="s">
        <v>177</v>
      </c>
      <c r="G2107" s="241"/>
      <c r="H2107" s="244">
        <v>4.29</v>
      </c>
      <c r="I2107" s="245"/>
      <c r="J2107" s="241"/>
      <c r="K2107" s="241"/>
      <c r="L2107" s="246"/>
      <c r="M2107" s="247"/>
      <c r="N2107" s="248"/>
      <c r="O2107" s="248"/>
      <c r="P2107" s="248"/>
      <c r="Q2107" s="248"/>
      <c r="R2107" s="248"/>
      <c r="S2107" s="248"/>
      <c r="T2107" s="249"/>
      <c r="U2107" s="14"/>
      <c r="V2107" s="14"/>
      <c r="W2107" s="14"/>
      <c r="X2107" s="14"/>
      <c r="Y2107" s="14"/>
      <c r="Z2107" s="14"/>
      <c r="AA2107" s="14"/>
      <c r="AB2107" s="14"/>
      <c r="AC2107" s="14"/>
      <c r="AD2107" s="14"/>
      <c r="AE2107" s="14"/>
      <c r="AT2107" s="250" t="s">
        <v>145</v>
      </c>
      <c r="AU2107" s="250" t="s">
        <v>143</v>
      </c>
      <c r="AV2107" s="14" t="s">
        <v>143</v>
      </c>
      <c r="AW2107" s="14" t="s">
        <v>30</v>
      </c>
      <c r="AX2107" s="14" t="s">
        <v>73</v>
      </c>
      <c r="AY2107" s="250" t="s">
        <v>135</v>
      </c>
    </row>
    <row r="2108" s="13" customFormat="1">
      <c r="A2108" s="13"/>
      <c r="B2108" s="229"/>
      <c r="C2108" s="230"/>
      <c r="D2108" s="231" t="s">
        <v>145</v>
      </c>
      <c r="E2108" s="232" t="s">
        <v>1</v>
      </c>
      <c r="F2108" s="233" t="s">
        <v>178</v>
      </c>
      <c r="G2108" s="230"/>
      <c r="H2108" s="232" t="s">
        <v>1</v>
      </c>
      <c r="I2108" s="234"/>
      <c r="J2108" s="230"/>
      <c r="K2108" s="230"/>
      <c r="L2108" s="235"/>
      <c r="M2108" s="236"/>
      <c r="N2108" s="237"/>
      <c r="O2108" s="237"/>
      <c r="P2108" s="237"/>
      <c r="Q2108" s="237"/>
      <c r="R2108" s="237"/>
      <c r="S2108" s="237"/>
      <c r="T2108" s="238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T2108" s="239" t="s">
        <v>145</v>
      </c>
      <c r="AU2108" s="239" t="s">
        <v>143</v>
      </c>
      <c r="AV2108" s="13" t="s">
        <v>81</v>
      </c>
      <c r="AW2108" s="13" t="s">
        <v>30</v>
      </c>
      <c r="AX2108" s="13" t="s">
        <v>73</v>
      </c>
      <c r="AY2108" s="239" t="s">
        <v>135</v>
      </c>
    </row>
    <row r="2109" s="14" customFormat="1">
      <c r="A2109" s="14"/>
      <c r="B2109" s="240"/>
      <c r="C2109" s="241"/>
      <c r="D2109" s="231" t="s">
        <v>145</v>
      </c>
      <c r="E2109" s="242" t="s">
        <v>1</v>
      </c>
      <c r="F2109" s="243" t="s">
        <v>179</v>
      </c>
      <c r="G2109" s="241"/>
      <c r="H2109" s="244">
        <v>1.4910000000000001</v>
      </c>
      <c r="I2109" s="245"/>
      <c r="J2109" s="241"/>
      <c r="K2109" s="241"/>
      <c r="L2109" s="246"/>
      <c r="M2109" s="247"/>
      <c r="N2109" s="248"/>
      <c r="O2109" s="248"/>
      <c r="P2109" s="248"/>
      <c r="Q2109" s="248"/>
      <c r="R2109" s="248"/>
      <c r="S2109" s="248"/>
      <c r="T2109" s="249"/>
      <c r="U2109" s="14"/>
      <c r="V2109" s="14"/>
      <c r="W2109" s="14"/>
      <c r="X2109" s="14"/>
      <c r="Y2109" s="14"/>
      <c r="Z2109" s="14"/>
      <c r="AA2109" s="14"/>
      <c r="AB2109" s="14"/>
      <c r="AC2109" s="14"/>
      <c r="AD2109" s="14"/>
      <c r="AE2109" s="14"/>
      <c r="AT2109" s="250" t="s">
        <v>145</v>
      </c>
      <c r="AU2109" s="250" t="s">
        <v>143</v>
      </c>
      <c r="AV2109" s="14" t="s">
        <v>143</v>
      </c>
      <c r="AW2109" s="14" t="s">
        <v>30</v>
      </c>
      <c r="AX2109" s="14" t="s">
        <v>73</v>
      </c>
      <c r="AY2109" s="250" t="s">
        <v>135</v>
      </c>
    </row>
    <row r="2110" s="13" customFormat="1">
      <c r="A2110" s="13"/>
      <c r="B2110" s="229"/>
      <c r="C2110" s="230"/>
      <c r="D2110" s="231" t="s">
        <v>145</v>
      </c>
      <c r="E2110" s="232" t="s">
        <v>1</v>
      </c>
      <c r="F2110" s="233" t="s">
        <v>180</v>
      </c>
      <c r="G2110" s="230"/>
      <c r="H2110" s="232" t="s">
        <v>1</v>
      </c>
      <c r="I2110" s="234"/>
      <c r="J2110" s="230"/>
      <c r="K2110" s="230"/>
      <c r="L2110" s="235"/>
      <c r="M2110" s="236"/>
      <c r="N2110" s="237"/>
      <c r="O2110" s="237"/>
      <c r="P2110" s="237"/>
      <c r="Q2110" s="237"/>
      <c r="R2110" s="237"/>
      <c r="S2110" s="237"/>
      <c r="T2110" s="238"/>
      <c r="U2110" s="13"/>
      <c r="V2110" s="13"/>
      <c r="W2110" s="13"/>
      <c r="X2110" s="13"/>
      <c r="Y2110" s="13"/>
      <c r="Z2110" s="13"/>
      <c r="AA2110" s="13"/>
      <c r="AB2110" s="13"/>
      <c r="AC2110" s="13"/>
      <c r="AD2110" s="13"/>
      <c r="AE2110" s="13"/>
      <c r="AT2110" s="239" t="s">
        <v>145</v>
      </c>
      <c r="AU2110" s="239" t="s">
        <v>143</v>
      </c>
      <c r="AV2110" s="13" t="s">
        <v>81</v>
      </c>
      <c r="AW2110" s="13" t="s">
        <v>30</v>
      </c>
      <c r="AX2110" s="13" t="s">
        <v>73</v>
      </c>
      <c r="AY2110" s="239" t="s">
        <v>135</v>
      </c>
    </row>
    <row r="2111" s="14" customFormat="1">
      <c r="A2111" s="14"/>
      <c r="B2111" s="240"/>
      <c r="C2111" s="241"/>
      <c r="D2111" s="231" t="s">
        <v>145</v>
      </c>
      <c r="E2111" s="242" t="s">
        <v>1</v>
      </c>
      <c r="F2111" s="243" t="s">
        <v>181</v>
      </c>
      <c r="G2111" s="241"/>
      <c r="H2111" s="244">
        <v>14.478</v>
      </c>
      <c r="I2111" s="245"/>
      <c r="J2111" s="241"/>
      <c r="K2111" s="241"/>
      <c r="L2111" s="246"/>
      <c r="M2111" s="247"/>
      <c r="N2111" s="248"/>
      <c r="O2111" s="248"/>
      <c r="P2111" s="248"/>
      <c r="Q2111" s="248"/>
      <c r="R2111" s="248"/>
      <c r="S2111" s="248"/>
      <c r="T2111" s="249"/>
      <c r="U2111" s="14"/>
      <c r="V2111" s="14"/>
      <c r="W2111" s="14"/>
      <c r="X2111" s="14"/>
      <c r="Y2111" s="14"/>
      <c r="Z2111" s="14"/>
      <c r="AA2111" s="14"/>
      <c r="AB2111" s="14"/>
      <c r="AC2111" s="14"/>
      <c r="AD2111" s="14"/>
      <c r="AE2111" s="14"/>
      <c r="AT2111" s="250" t="s">
        <v>145</v>
      </c>
      <c r="AU2111" s="250" t="s">
        <v>143</v>
      </c>
      <c r="AV2111" s="14" t="s">
        <v>143</v>
      </c>
      <c r="AW2111" s="14" t="s">
        <v>30</v>
      </c>
      <c r="AX2111" s="14" t="s">
        <v>73</v>
      </c>
      <c r="AY2111" s="250" t="s">
        <v>135</v>
      </c>
    </row>
    <row r="2112" s="13" customFormat="1">
      <c r="A2112" s="13"/>
      <c r="B2112" s="229"/>
      <c r="C2112" s="230"/>
      <c r="D2112" s="231" t="s">
        <v>145</v>
      </c>
      <c r="E2112" s="232" t="s">
        <v>1</v>
      </c>
      <c r="F2112" s="233" t="s">
        <v>182</v>
      </c>
      <c r="G2112" s="230"/>
      <c r="H2112" s="232" t="s">
        <v>1</v>
      </c>
      <c r="I2112" s="234"/>
      <c r="J2112" s="230"/>
      <c r="K2112" s="230"/>
      <c r="L2112" s="235"/>
      <c r="M2112" s="236"/>
      <c r="N2112" s="237"/>
      <c r="O2112" s="237"/>
      <c r="P2112" s="237"/>
      <c r="Q2112" s="237"/>
      <c r="R2112" s="237"/>
      <c r="S2112" s="237"/>
      <c r="T2112" s="238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T2112" s="239" t="s">
        <v>145</v>
      </c>
      <c r="AU2112" s="239" t="s">
        <v>143</v>
      </c>
      <c r="AV2112" s="13" t="s">
        <v>81</v>
      </c>
      <c r="AW2112" s="13" t="s">
        <v>30</v>
      </c>
      <c r="AX2112" s="13" t="s">
        <v>73</v>
      </c>
      <c r="AY2112" s="239" t="s">
        <v>135</v>
      </c>
    </row>
    <row r="2113" s="14" customFormat="1">
      <c r="A2113" s="14"/>
      <c r="B2113" s="240"/>
      <c r="C2113" s="241"/>
      <c r="D2113" s="231" t="s">
        <v>145</v>
      </c>
      <c r="E2113" s="242" t="s">
        <v>1</v>
      </c>
      <c r="F2113" s="243" t="s">
        <v>183</v>
      </c>
      <c r="G2113" s="241"/>
      <c r="H2113" s="244">
        <v>1.169</v>
      </c>
      <c r="I2113" s="245"/>
      <c r="J2113" s="241"/>
      <c r="K2113" s="241"/>
      <c r="L2113" s="246"/>
      <c r="M2113" s="247"/>
      <c r="N2113" s="248"/>
      <c r="O2113" s="248"/>
      <c r="P2113" s="248"/>
      <c r="Q2113" s="248"/>
      <c r="R2113" s="248"/>
      <c r="S2113" s="248"/>
      <c r="T2113" s="249"/>
      <c r="U2113" s="14"/>
      <c r="V2113" s="14"/>
      <c r="W2113" s="14"/>
      <c r="X2113" s="14"/>
      <c r="Y2113" s="14"/>
      <c r="Z2113" s="14"/>
      <c r="AA2113" s="14"/>
      <c r="AB2113" s="14"/>
      <c r="AC2113" s="14"/>
      <c r="AD2113" s="14"/>
      <c r="AE2113" s="14"/>
      <c r="AT2113" s="250" t="s">
        <v>145</v>
      </c>
      <c r="AU2113" s="250" t="s">
        <v>143</v>
      </c>
      <c r="AV2113" s="14" t="s">
        <v>143</v>
      </c>
      <c r="AW2113" s="14" t="s">
        <v>30</v>
      </c>
      <c r="AX2113" s="14" t="s">
        <v>73</v>
      </c>
      <c r="AY2113" s="250" t="s">
        <v>135</v>
      </c>
    </row>
    <row r="2114" s="13" customFormat="1">
      <c r="A2114" s="13"/>
      <c r="B2114" s="229"/>
      <c r="C2114" s="230"/>
      <c r="D2114" s="231" t="s">
        <v>145</v>
      </c>
      <c r="E2114" s="232" t="s">
        <v>1</v>
      </c>
      <c r="F2114" s="233" t="s">
        <v>184</v>
      </c>
      <c r="G2114" s="230"/>
      <c r="H2114" s="232" t="s">
        <v>1</v>
      </c>
      <c r="I2114" s="234"/>
      <c r="J2114" s="230"/>
      <c r="K2114" s="230"/>
      <c r="L2114" s="235"/>
      <c r="M2114" s="236"/>
      <c r="N2114" s="237"/>
      <c r="O2114" s="237"/>
      <c r="P2114" s="237"/>
      <c r="Q2114" s="237"/>
      <c r="R2114" s="237"/>
      <c r="S2114" s="237"/>
      <c r="T2114" s="238"/>
      <c r="U2114" s="13"/>
      <c r="V2114" s="13"/>
      <c r="W2114" s="13"/>
      <c r="X2114" s="13"/>
      <c r="Y2114" s="13"/>
      <c r="Z2114" s="13"/>
      <c r="AA2114" s="13"/>
      <c r="AB2114" s="13"/>
      <c r="AC2114" s="13"/>
      <c r="AD2114" s="13"/>
      <c r="AE2114" s="13"/>
      <c r="AT2114" s="239" t="s">
        <v>145</v>
      </c>
      <c r="AU2114" s="239" t="s">
        <v>143</v>
      </c>
      <c r="AV2114" s="13" t="s">
        <v>81</v>
      </c>
      <c r="AW2114" s="13" t="s">
        <v>30</v>
      </c>
      <c r="AX2114" s="13" t="s">
        <v>73</v>
      </c>
      <c r="AY2114" s="239" t="s">
        <v>135</v>
      </c>
    </row>
    <row r="2115" s="14" customFormat="1">
      <c r="A2115" s="14"/>
      <c r="B2115" s="240"/>
      <c r="C2115" s="241"/>
      <c r="D2115" s="231" t="s">
        <v>145</v>
      </c>
      <c r="E2115" s="242" t="s">
        <v>1</v>
      </c>
      <c r="F2115" s="243" t="s">
        <v>185</v>
      </c>
      <c r="G2115" s="241"/>
      <c r="H2115" s="244">
        <v>5.5330000000000004</v>
      </c>
      <c r="I2115" s="245"/>
      <c r="J2115" s="241"/>
      <c r="K2115" s="241"/>
      <c r="L2115" s="246"/>
      <c r="M2115" s="247"/>
      <c r="N2115" s="248"/>
      <c r="O2115" s="248"/>
      <c r="P2115" s="248"/>
      <c r="Q2115" s="248"/>
      <c r="R2115" s="248"/>
      <c r="S2115" s="248"/>
      <c r="T2115" s="249"/>
      <c r="U2115" s="14"/>
      <c r="V2115" s="14"/>
      <c r="W2115" s="14"/>
      <c r="X2115" s="14"/>
      <c r="Y2115" s="14"/>
      <c r="Z2115" s="14"/>
      <c r="AA2115" s="14"/>
      <c r="AB2115" s="14"/>
      <c r="AC2115" s="14"/>
      <c r="AD2115" s="14"/>
      <c r="AE2115" s="14"/>
      <c r="AT2115" s="250" t="s">
        <v>145</v>
      </c>
      <c r="AU2115" s="250" t="s">
        <v>143</v>
      </c>
      <c r="AV2115" s="14" t="s">
        <v>143</v>
      </c>
      <c r="AW2115" s="14" t="s">
        <v>30</v>
      </c>
      <c r="AX2115" s="14" t="s">
        <v>73</v>
      </c>
      <c r="AY2115" s="250" t="s">
        <v>135</v>
      </c>
    </row>
    <row r="2116" s="13" customFormat="1">
      <c r="A2116" s="13"/>
      <c r="B2116" s="229"/>
      <c r="C2116" s="230"/>
      <c r="D2116" s="231" t="s">
        <v>145</v>
      </c>
      <c r="E2116" s="232" t="s">
        <v>1</v>
      </c>
      <c r="F2116" s="233" t="s">
        <v>186</v>
      </c>
      <c r="G2116" s="230"/>
      <c r="H2116" s="232" t="s">
        <v>1</v>
      </c>
      <c r="I2116" s="234"/>
      <c r="J2116" s="230"/>
      <c r="K2116" s="230"/>
      <c r="L2116" s="235"/>
      <c r="M2116" s="236"/>
      <c r="N2116" s="237"/>
      <c r="O2116" s="237"/>
      <c r="P2116" s="237"/>
      <c r="Q2116" s="237"/>
      <c r="R2116" s="237"/>
      <c r="S2116" s="237"/>
      <c r="T2116" s="238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T2116" s="239" t="s">
        <v>145</v>
      </c>
      <c r="AU2116" s="239" t="s">
        <v>143</v>
      </c>
      <c r="AV2116" s="13" t="s">
        <v>81</v>
      </c>
      <c r="AW2116" s="13" t="s">
        <v>30</v>
      </c>
      <c r="AX2116" s="13" t="s">
        <v>73</v>
      </c>
      <c r="AY2116" s="239" t="s">
        <v>135</v>
      </c>
    </row>
    <row r="2117" s="14" customFormat="1">
      <c r="A2117" s="14"/>
      <c r="B2117" s="240"/>
      <c r="C2117" s="241"/>
      <c r="D2117" s="231" t="s">
        <v>145</v>
      </c>
      <c r="E2117" s="242" t="s">
        <v>1</v>
      </c>
      <c r="F2117" s="243" t="s">
        <v>187</v>
      </c>
      <c r="G2117" s="241"/>
      <c r="H2117" s="244">
        <v>25.652999999999999</v>
      </c>
      <c r="I2117" s="245"/>
      <c r="J2117" s="241"/>
      <c r="K2117" s="241"/>
      <c r="L2117" s="246"/>
      <c r="M2117" s="247"/>
      <c r="N2117" s="248"/>
      <c r="O2117" s="248"/>
      <c r="P2117" s="248"/>
      <c r="Q2117" s="248"/>
      <c r="R2117" s="248"/>
      <c r="S2117" s="248"/>
      <c r="T2117" s="249"/>
      <c r="U2117" s="14"/>
      <c r="V2117" s="14"/>
      <c r="W2117" s="14"/>
      <c r="X2117" s="14"/>
      <c r="Y2117" s="14"/>
      <c r="Z2117" s="14"/>
      <c r="AA2117" s="14"/>
      <c r="AB2117" s="14"/>
      <c r="AC2117" s="14"/>
      <c r="AD2117" s="14"/>
      <c r="AE2117" s="14"/>
      <c r="AT2117" s="250" t="s">
        <v>145</v>
      </c>
      <c r="AU2117" s="250" t="s">
        <v>143</v>
      </c>
      <c r="AV2117" s="14" t="s">
        <v>143</v>
      </c>
      <c r="AW2117" s="14" t="s">
        <v>30</v>
      </c>
      <c r="AX2117" s="14" t="s">
        <v>73</v>
      </c>
      <c r="AY2117" s="250" t="s">
        <v>135</v>
      </c>
    </row>
    <row r="2118" s="13" customFormat="1">
      <c r="A2118" s="13"/>
      <c r="B2118" s="229"/>
      <c r="C2118" s="230"/>
      <c r="D2118" s="231" t="s">
        <v>145</v>
      </c>
      <c r="E2118" s="232" t="s">
        <v>1</v>
      </c>
      <c r="F2118" s="233" t="s">
        <v>188</v>
      </c>
      <c r="G2118" s="230"/>
      <c r="H2118" s="232" t="s">
        <v>1</v>
      </c>
      <c r="I2118" s="234"/>
      <c r="J2118" s="230"/>
      <c r="K2118" s="230"/>
      <c r="L2118" s="235"/>
      <c r="M2118" s="236"/>
      <c r="N2118" s="237"/>
      <c r="O2118" s="237"/>
      <c r="P2118" s="237"/>
      <c r="Q2118" s="237"/>
      <c r="R2118" s="237"/>
      <c r="S2118" s="237"/>
      <c r="T2118" s="238"/>
      <c r="U2118" s="13"/>
      <c r="V2118" s="13"/>
      <c r="W2118" s="13"/>
      <c r="X2118" s="13"/>
      <c r="Y2118" s="13"/>
      <c r="Z2118" s="13"/>
      <c r="AA2118" s="13"/>
      <c r="AB2118" s="13"/>
      <c r="AC2118" s="13"/>
      <c r="AD2118" s="13"/>
      <c r="AE2118" s="13"/>
      <c r="AT2118" s="239" t="s">
        <v>145</v>
      </c>
      <c r="AU2118" s="239" t="s">
        <v>143</v>
      </c>
      <c r="AV2118" s="13" t="s">
        <v>81</v>
      </c>
      <c r="AW2118" s="13" t="s">
        <v>30</v>
      </c>
      <c r="AX2118" s="13" t="s">
        <v>73</v>
      </c>
      <c r="AY2118" s="239" t="s">
        <v>135</v>
      </c>
    </row>
    <row r="2119" s="14" customFormat="1">
      <c r="A2119" s="14"/>
      <c r="B2119" s="240"/>
      <c r="C2119" s="241"/>
      <c r="D2119" s="231" t="s">
        <v>145</v>
      </c>
      <c r="E2119" s="242" t="s">
        <v>1</v>
      </c>
      <c r="F2119" s="243" t="s">
        <v>189</v>
      </c>
      <c r="G2119" s="241"/>
      <c r="H2119" s="244">
        <v>18.77</v>
      </c>
      <c r="I2119" s="245"/>
      <c r="J2119" s="241"/>
      <c r="K2119" s="241"/>
      <c r="L2119" s="246"/>
      <c r="M2119" s="247"/>
      <c r="N2119" s="248"/>
      <c r="O2119" s="248"/>
      <c r="P2119" s="248"/>
      <c r="Q2119" s="248"/>
      <c r="R2119" s="248"/>
      <c r="S2119" s="248"/>
      <c r="T2119" s="249"/>
      <c r="U2119" s="14"/>
      <c r="V2119" s="14"/>
      <c r="W2119" s="14"/>
      <c r="X2119" s="14"/>
      <c r="Y2119" s="14"/>
      <c r="Z2119" s="14"/>
      <c r="AA2119" s="14"/>
      <c r="AB2119" s="14"/>
      <c r="AC2119" s="14"/>
      <c r="AD2119" s="14"/>
      <c r="AE2119" s="14"/>
      <c r="AT2119" s="250" t="s">
        <v>145</v>
      </c>
      <c r="AU2119" s="250" t="s">
        <v>143</v>
      </c>
      <c r="AV2119" s="14" t="s">
        <v>143</v>
      </c>
      <c r="AW2119" s="14" t="s">
        <v>30</v>
      </c>
      <c r="AX2119" s="14" t="s">
        <v>73</v>
      </c>
      <c r="AY2119" s="250" t="s">
        <v>135</v>
      </c>
    </row>
    <row r="2120" s="13" customFormat="1">
      <c r="A2120" s="13"/>
      <c r="B2120" s="229"/>
      <c r="C2120" s="230"/>
      <c r="D2120" s="231" t="s">
        <v>145</v>
      </c>
      <c r="E2120" s="232" t="s">
        <v>1</v>
      </c>
      <c r="F2120" s="233" t="s">
        <v>225</v>
      </c>
      <c r="G2120" s="230"/>
      <c r="H2120" s="232" t="s">
        <v>1</v>
      </c>
      <c r="I2120" s="234"/>
      <c r="J2120" s="230"/>
      <c r="K2120" s="230"/>
      <c r="L2120" s="235"/>
      <c r="M2120" s="236"/>
      <c r="N2120" s="237"/>
      <c r="O2120" s="237"/>
      <c r="P2120" s="237"/>
      <c r="Q2120" s="237"/>
      <c r="R2120" s="237"/>
      <c r="S2120" s="237"/>
      <c r="T2120" s="238"/>
      <c r="U2120" s="13"/>
      <c r="V2120" s="13"/>
      <c r="W2120" s="13"/>
      <c r="X2120" s="13"/>
      <c r="Y2120" s="13"/>
      <c r="Z2120" s="13"/>
      <c r="AA2120" s="13"/>
      <c r="AB2120" s="13"/>
      <c r="AC2120" s="13"/>
      <c r="AD2120" s="13"/>
      <c r="AE2120" s="13"/>
      <c r="AT2120" s="239" t="s">
        <v>145</v>
      </c>
      <c r="AU2120" s="239" t="s">
        <v>143</v>
      </c>
      <c r="AV2120" s="13" t="s">
        <v>81</v>
      </c>
      <c r="AW2120" s="13" t="s">
        <v>30</v>
      </c>
      <c r="AX2120" s="13" t="s">
        <v>73</v>
      </c>
      <c r="AY2120" s="239" t="s">
        <v>135</v>
      </c>
    </row>
    <row r="2121" s="13" customFormat="1">
      <c r="A2121" s="13"/>
      <c r="B2121" s="229"/>
      <c r="C2121" s="230"/>
      <c r="D2121" s="231" t="s">
        <v>145</v>
      </c>
      <c r="E2121" s="232" t="s">
        <v>1</v>
      </c>
      <c r="F2121" s="233" t="s">
        <v>174</v>
      </c>
      <c r="G2121" s="230"/>
      <c r="H2121" s="232" t="s">
        <v>1</v>
      </c>
      <c r="I2121" s="234"/>
      <c r="J2121" s="230"/>
      <c r="K2121" s="230"/>
      <c r="L2121" s="235"/>
      <c r="M2121" s="236"/>
      <c r="N2121" s="237"/>
      <c r="O2121" s="237"/>
      <c r="P2121" s="237"/>
      <c r="Q2121" s="237"/>
      <c r="R2121" s="237"/>
      <c r="S2121" s="237"/>
      <c r="T2121" s="238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T2121" s="239" t="s">
        <v>145</v>
      </c>
      <c r="AU2121" s="239" t="s">
        <v>143</v>
      </c>
      <c r="AV2121" s="13" t="s">
        <v>81</v>
      </c>
      <c r="AW2121" s="13" t="s">
        <v>30</v>
      </c>
      <c r="AX2121" s="13" t="s">
        <v>73</v>
      </c>
      <c r="AY2121" s="239" t="s">
        <v>135</v>
      </c>
    </row>
    <row r="2122" s="14" customFormat="1">
      <c r="A2122" s="14"/>
      <c r="B2122" s="240"/>
      <c r="C2122" s="241"/>
      <c r="D2122" s="231" t="s">
        <v>145</v>
      </c>
      <c r="E2122" s="242" t="s">
        <v>1</v>
      </c>
      <c r="F2122" s="243" t="s">
        <v>226</v>
      </c>
      <c r="G2122" s="241"/>
      <c r="H2122" s="244">
        <v>40.030000000000001</v>
      </c>
      <c r="I2122" s="245"/>
      <c r="J2122" s="241"/>
      <c r="K2122" s="241"/>
      <c r="L2122" s="246"/>
      <c r="M2122" s="247"/>
      <c r="N2122" s="248"/>
      <c r="O2122" s="248"/>
      <c r="P2122" s="248"/>
      <c r="Q2122" s="248"/>
      <c r="R2122" s="248"/>
      <c r="S2122" s="248"/>
      <c r="T2122" s="249"/>
      <c r="U2122" s="14"/>
      <c r="V2122" s="14"/>
      <c r="W2122" s="14"/>
      <c r="X2122" s="14"/>
      <c r="Y2122" s="14"/>
      <c r="Z2122" s="14"/>
      <c r="AA2122" s="14"/>
      <c r="AB2122" s="14"/>
      <c r="AC2122" s="14"/>
      <c r="AD2122" s="14"/>
      <c r="AE2122" s="14"/>
      <c r="AT2122" s="250" t="s">
        <v>145</v>
      </c>
      <c r="AU2122" s="250" t="s">
        <v>143</v>
      </c>
      <c r="AV2122" s="14" t="s">
        <v>143</v>
      </c>
      <c r="AW2122" s="14" t="s">
        <v>30</v>
      </c>
      <c r="AX2122" s="14" t="s">
        <v>73</v>
      </c>
      <c r="AY2122" s="250" t="s">
        <v>135</v>
      </c>
    </row>
    <row r="2123" s="14" customFormat="1">
      <c r="A2123" s="14"/>
      <c r="B2123" s="240"/>
      <c r="C2123" s="241"/>
      <c r="D2123" s="231" t="s">
        <v>145</v>
      </c>
      <c r="E2123" s="242" t="s">
        <v>1</v>
      </c>
      <c r="F2123" s="243" t="s">
        <v>227</v>
      </c>
      <c r="G2123" s="241"/>
      <c r="H2123" s="244">
        <v>0.78300000000000003</v>
      </c>
      <c r="I2123" s="245"/>
      <c r="J2123" s="241"/>
      <c r="K2123" s="241"/>
      <c r="L2123" s="246"/>
      <c r="M2123" s="247"/>
      <c r="N2123" s="248"/>
      <c r="O2123" s="248"/>
      <c r="P2123" s="248"/>
      <c r="Q2123" s="248"/>
      <c r="R2123" s="248"/>
      <c r="S2123" s="248"/>
      <c r="T2123" s="249"/>
      <c r="U2123" s="14"/>
      <c r="V2123" s="14"/>
      <c r="W2123" s="14"/>
      <c r="X2123" s="14"/>
      <c r="Y2123" s="14"/>
      <c r="Z2123" s="14"/>
      <c r="AA2123" s="14"/>
      <c r="AB2123" s="14"/>
      <c r="AC2123" s="14"/>
      <c r="AD2123" s="14"/>
      <c r="AE2123" s="14"/>
      <c r="AT2123" s="250" t="s">
        <v>145</v>
      </c>
      <c r="AU2123" s="250" t="s">
        <v>143</v>
      </c>
      <c r="AV2123" s="14" t="s">
        <v>143</v>
      </c>
      <c r="AW2123" s="14" t="s">
        <v>30</v>
      </c>
      <c r="AX2123" s="14" t="s">
        <v>73</v>
      </c>
      <c r="AY2123" s="250" t="s">
        <v>135</v>
      </c>
    </row>
    <row r="2124" s="13" customFormat="1">
      <c r="A2124" s="13"/>
      <c r="B2124" s="229"/>
      <c r="C2124" s="230"/>
      <c r="D2124" s="231" t="s">
        <v>145</v>
      </c>
      <c r="E2124" s="232" t="s">
        <v>1</v>
      </c>
      <c r="F2124" s="233" t="s">
        <v>176</v>
      </c>
      <c r="G2124" s="230"/>
      <c r="H2124" s="232" t="s">
        <v>1</v>
      </c>
      <c r="I2124" s="234"/>
      <c r="J2124" s="230"/>
      <c r="K2124" s="230"/>
      <c r="L2124" s="235"/>
      <c r="M2124" s="236"/>
      <c r="N2124" s="237"/>
      <c r="O2124" s="237"/>
      <c r="P2124" s="237"/>
      <c r="Q2124" s="237"/>
      <c r="R2124" s="237"/>
      <c r="S2124" s="237"/>
      <c r="T2124" s="238"/>
      <c r="U2124" s="13"/>
      <c r="V2124" s="13"/>
      <c r="W2124" s="13"/>
      <c r="X2124" s="13"/>
      <c r="Y2124" s="13"/>
      <c r="Z2124" s="13"/>
      <c r="AA2124" s="13"/>
      <c r="AB2124" s="13"/>
      <c r="AC2124" s="13"/>
      <c r="AD2124" s="13"/>
      <c r="AE2124" s="13"/>
      <c r="AT2124" s="239" t="s">
        <v>145</v>
      </c>
      <c r="AU2124" s="239" t="s">
        <v>143</v>
      </c>
      <c r="AV2124" s="13" t="s">
        <v>81</v>
      </c>
      <c r="AW2124" s="13" t="s">
        <v>30</v>
      </c>
      <c r="AX2124" s="13" t="s">
        <v>73</v>
      </c>
      <c r="AY2124" s="239" t="s">
        <v>135</v>
      </c>
    </row>
    <row r="2125" s="14" customFormat="1">
      <c r="A2125" s="14"/>
      <c r="B2125" s="240"/>
      <c r="C2125" s="241"/>
      <c r="D2125" s="231" t="s">
        <v>145</v>
      </c>
      <c r="E2125" s="242" t="s">
        <v>1</v>
      </c>
      <c r="F2125" s="243" t="s">
        <v>228</v>
      </c>
      <c r="G2125" s="241"/>
      <c r="H2125" s="244">
        <v>19.469999999999999</v>
      </c>
      <c r="I2125" s="245"/>
      <c r="J2125" s="241"/>
      <c r="K2125" s="241"/>
      <c r="L2125" s="246"/>
      <c r="M2125" s="247"/>
      <c r="N2125" s="248"/>
      <c r="O2125" s="248"/>
      <c r="P2125" s="248"/>
      <c r="Q2125" s="248"/>
      <c r="R2125" s="248"/>
      <c r="S2125" s="248"/>
      <c r="T2125" s="249"/>
      <c r="U2125" s="14"/>
      <c r="V2125" s="14"/>
      <c r="W2125" s="14"/>
      <c r="X2125" s="14"/>
      <c r="Y2125" s="14"/>
      <c r="Z2125" s="14"/>
      <c r="AA2125" s="14"/>
      <c r="AB2125" s="14"/>
      <c r="AC2125" s="14"/>
      <c r="AD2125" s="14"/>
      <c r="AE2125" s="14"/>
      <c r="AT2125" s="250" t="s">
        <v>145</v>
      </c>
      <c r="AU2125" s="250" t="s">
        <v>143</v>
      </c>
      <c r="AV2125" s="14" t="s">
        <v>143</v>
      </c>
      <c r="AW2125" s="14" t="s">
        <v>30</v>
      </c>
      <c r="AX2125" s="14" t="s">
        <v>73</v>
      </c>
      <c r="AY2125" s="250" t="s">
        <v>135</v>
      </c>
    </row>
    <row r="2126" s="13" customFormat="1">
      <c r="A2126" s="13"/>
      <c r="B2126" s="229"/>
      <c r="C2126" s="230"/>
      <c r="D2126" s="231" t="s">
        <v>145</v>
      </c>
      <c r="E2126" s="232" t="s">
        <v>1</v>
      </c>
      <c r="F2126" s="233" t="s">
        <v>178</v>
      </c>
      <c r="G2126" s="230"/>
      <c r="H2126" s="232" t="s">
        <v>1</v>
      </c>
      <c r="I2126" s="234"/>
      <c r="J2126" s="230"/>
      <c r="K2126" s="230"/>
      <c r="L2126" s="235"/>
      <c r="M2126" s="236"/>
      <c r="N2126" s="237"/>
      <c r="O2126" s="237"/>
      <c r="P2126" s="237"/>
      <c r="Q2126" s="237"/>
      <c r="R2126" s="237"/>
      <c r="S2126" s="237"/>
      <c r="T2126" s="238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T2126" s="239" t="s">
        <v>145</v>
      </c>
      <c r="AU2126" s="239" t="s">
        <v>143</v>
      </c>
      <c r="AV2126" s="13" t="s">
        <v>81</v>
      </c>
      <c r="AW2126" s="13" t="s">
        <v>30</v>
      </c>
      <c r="AX2126" s="13" t="s">
        <v>73</v>
      </c>
      <c r="AY2126" s="239" t="s">
        <v>135</v>
      </c>
    </row>
    <row r="2127" s="14" customFormat="1">
      <c r="A2127" s="14"/>
      <c r="B2127" s="240"/>
      <c r="C2127" s="241"/>
      <c r="D2127" s="231" t="s">
        <v>145</v>
      </c>
      <c r="E2127" s="242" t="s">
        <v>1</v>
      </c>
      <c r="F2127" s="243" t="s">
        <v>229</v>
      </c>
      <c r="G2127" s="241"/>
      <c r="H2127" s="244">
        <v>5.7530000000000001</v>
      </c>
      <c r="I2127" s="245"/>
      <c r="J2127" s="241"/>
      <c r="K2127" s="241"/>
      <c r="L2127" s="246"/>
      <c r="M2127" s="247"/>
      <c r="N2127" s="248"/>
      <c r="O2127" s="248"/>
      <c r="P2127" s="248"/>
      <c r="Q2127" s="248"/>
      <c r="R2127" s="248"/>
      <c r="S2127" s="248"/>
      <c r="T2127" s="249"/>
      <c r="U2127" s="14"/>
      <c r="V2127" s="14"/>
      <c r="W2127" s="14"/>
      <c r="X2127" s="14"/>
      <c r="Y2127" s="14"/>
      <c r="Z2127" s="14"/>
      <c r="AA2127" s="14"/>
      <c r="AB2127" s="14"/>
      <c r="AC2127" s="14"/>
      <c r="AD2127" s="14"/>
      <c r="AE2127" s="14"/>
      <c r="AT2127" s="250" t="s">
        <v>145</v>
      </c>
      <c r="AU2127" s="250" t="s">
        <v>143</v>
      </c>
      <c r="AV2127" s="14" t="s">
        <v>143</v>
      </c>
      <c r="AW2127" s="14" t="s">
        <v>30</v>
      </c>
      <c r="AX2127" s="14" t="s">
        <v>73</v>
      </c>
      <c r="AY2127" s="250" t="s">
        <v>135</v>
      </c>
    </row>
    <row r="2128" s="13" customFormat="1">
      <c r="A2128" s="13"/>
      <c r="B2128" s="229"/>
      <c r="C2128" s="230"/>
      <c r="D2128" s="231" t="s">
        <v>145</v>
      </c>
      <c r="E2128" s="232" t="s">
        <v>1</v>
      </c>
      <c r="F2128" s="233" t="s">
        <v>180</v>
      </c>
      <c r="G2128" s="230"/>
      <c r="H2128" s="232" t="s">
        <v>1</v>
      </c>
      <c r="I2128" s="234"/>
      <c r="J2128" s="230"/>
      <c r="K2128" s="230"/>
      <c r="L2128" s="235"/>
      <c r="M2128" s="236"/>
      <c r="N2128" s="237"/>
      <c r="O2128" s="237"/>
      <c r="P2128" s="237"/>
      <c r="Q2128" s="237"/>
      <c r="R2128" s="237"/>
      <c r="S2128" s="237"/>
      <c r="T2128" s="238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T2128" s="239" t="s">
        <v>145</v>
      </c>
      <c r="AU2128" s="239" t="s">
        <v>143</v>
      </c>
      <c r="AV2128" s="13" t="s">
        <v>81</v>
      </c>
      <c r="AW2128" s="13" t="s">
        <v>30</v>
      </c>
      <c r="AX2128" s="13" t="s">
        <v>73</v>
      </c>
      <c r="AY2128" s="239" t="s">
        <v>135</v>
      </c>
    </row>
    <row r="2129" s="14" customFormat="1">
      <c r="A2129" s="14"/>
      <c r="B2129" s="240"/>
      <c r="C2129" s="241"/>
      <c r="D2129" s="231" t="s">
        <v>145</v>
      </c>
      <c r="E2129" s="242" t="s">
        <v>1</v>
      </c>
      <c r="F2129" s="243" t="s">
        <v>230</v>
      </c>
      <c r="G2129" s="241"/>
      <c r="H2129" s="244">
        <v>25.196000000000002</v>
      </c>
      <c r="I2129" s="245"/>
      <c r="J2129" s="241"/>
      <c r="K2129" s="241"/>
      <c r="L2129" s="246"/>
      <c r="M2129" s="247"/>
      <c r="N2129" s="248"/>
      <c r="O2129" s="248"/>
      <c r="P2129" s="248"/>
      <c r="Q2129" s="248"/>
      <c r="R2129" s="248"/>
      <c r="S2129" s="248"/>
      <c r="T2129" s="249"/>
      <c r="U2129" s="14"/>
      <c r="V2129" s="14"/>
      <c r="W2129" s="14"/>
      <c r="X2129" s="14"/>
      <c r="Y2129" s="14"/>
      <c r="Z2129" s="14"/>
      <c r="AA2129" s="14"/>
      <c r="AB2129" s="14"/>
      <c r="AC2129" s="14"/>
      <c r="AD2129" s="14"/>
      <c r="AE2129" s="14"/>
      <c r="AT2129" s="250" t="s">
        <v>145</v>
      </c>
      <c r="AU2129" s="250" t="s">
        <v>143</v>
      </c>
      <c r="AV2129" s="14" t="s">
        <v>143</v>
      </c>
      <c r="AW2129" s="14" t="s">
        <v>30</v>
      </c>
      <c r="AX2129" s="14" t="s">
        <v>73</v>
      </c>
      <c r="AY2129" s="250" t="s">
        <v>135</v>
      </c>
    </row>
    <row r="2130" s="14" customFormat="1">
      <c r="A2130" s="14"/>
      <c r="B2130" s="240"/>
      <c r="C2130" s="241"/>
      <c r="D2130" s="231" t="s">
        <v>145</v>
      </c>
      <c r="E2130" s="242" t="s">
        <v>1</v>
      </c>
      <c r="F2130" s="243" t="s">
        <v>231</v>
      </c>
      <c r="G2130" s="241"/>
      <c r="H2130" s="244">
        <v>0.38600000000000001</v>
      </c>
      <c r="I2130" s="245"/>
      <c r="J2130" s="241"/>
      <c r="K2130" s="241"/>
      <c r="L2130" s="246"/>
      <c r="M2130" s="247"/>
      <c r="N2130" s="248"/>
      <c r="O2130" s="248"/>
      <c r="P2130" s="248"/>
      <c r="Q2130" s="248"/>
      <c r="R2130" s="248"/>
      <c r="S2130" s="248"/>
      <c r="T2130" s="249"/>
      <c r="U2130" s="14"/>
      <c r="V2130" s="14"/>
      <c r="W2130" s="14"/>
      <c r="X2130" s="14"/>
      <c r="Y2130" s="14"/>
      <c r="Z2130" s="14"/>
      <c r="AA2130" s="14"/>
      <c r="AB2130" s="14"/>
      <c r="AC2130" s="14"/>
      <c r="AD2130" s="14"/>
      <c r="AE2130" s="14"/>
      <c r="AT2130" s="250" t="s">
        <v>145</v>
      </c>
      <c r="AU2130" s="250" t="s">
        <v>143</v>
      </c>
      <c r="AV2130" s="14" t="s">
        <v>143</v>
      </c>
      <c r="AW2130" s="14" t="s">
        <v>30</v>
      </c>
      <c r="AX2130" s="14" t="s">
        <v>73</v>
      </c>
      <c r="AY2130" s="250" t="s">
        <v>135</v>
      </c>
    </row>
    <row r="2131" s="13" customFormat="1">
      <c r="A2131" s="13"/>
      <c r="B2131" s="229"/>
      <c r="C2131" s="230"/>
      <c r="D2131" s="231" t="s">
        <v>145</v>
      </c>
      <c r="E2131" s="232" t="s">
        <v>1</v>
      </c>
      <c r="F2131" s="233" t="s">
        <v>182</v>
      </c>
      <c r="G2131" s="230"/>
      <c r="H2131" s="232" t="s">
        <v>1</v>
      </c>
      <c r="I2131" s="234"/>
      <c r="J2131" s="230"/>
      <c r="K2131" s="230"/>
      <c r="L2131" s="235"/>
      <c r="M2131" s="236"/>
      <c r="N2131" s="237"/>
      <c r="O2131" s="237"/>
      <c r="P2131" s="237"/>
      <c r="Q2131" s="237"/>
      <c r="R2131" s="237"/>
      <c r="S2131" s="237"/>
      <c r="T2131" s="238"/>
      <c r="U2131" s="13"/>
      <c r="V2131" s="13"/>
      <c r="W2131" s="13"/>
      <c r="X2131" s="13"/>
      <c r="Y2131" s="13"/>
      <c r="Z2131" s="13"/>
      <c r="AA2131" s="13"/>
      <c r="AB2131" s="13"/>
      <c r="AC2131" s="13"/>
      <c r="AD2131" s="13"/>
      <c r="AE2131" s="13"/>
      <c r="AT2131" s="239" t="s">
        <v>145</v>
      </c>
      <c r="AU2131" s="239" t="s">
        <v>143</v>
      </c>
      <c r="AV2131" s="13" t="s">
        <v>81</v>
      </c>
      <c r="AW2131" s="13" t="s">
        <v>30</v>
      </c>
      <c r="AX2131" s="13" t="s">
        <v>73</v>
      </c>
      <c r="AY2131" s="239" t="s">
        <v>135</v>
      </c>
    </row>
    <row r="2132" s="14" customFormat="1">
      <c r="A2132" s="14"/>
      <c r="B2132" s="240"/>
      <c r="C2132" s="241"/>
      <c r="D2132" s="231" t="s">
        <v>145</v>
      </c>
      <c r="E2132" s="242" t="s">
        <v>1</v>
      </c>
      <c r="F2132" s="243" t="s">
        <v>232</v>
      </c>
      <c r="G2132" s="241"/>
      <c r="H2132" s="244">
        <v>8.9819999999999993</v>
      </c>
      <c r="I2132" s="245"/>
      <c r="J2132" s="241"/>
      <c r="K2132" s="241"/>
      <c r="L2132" s="246"/>
      <c r="M2132" s="247"/>
      <c r="N2132" s="248"/>
      <c r="O2132" s="248"/>
      <c r="P2132" s="248"/>
      <c r="Q2132" s="248"/>
      <c r="R2132" s="248"/>
      <c r="S2132" s="248"/>
      <c r="T2132" s="249"/>
      <c r="U2132" s="14"/>
      <c r="V2132" s="14"/>
      <c r="W2132" s="14"/>
      <c r="X2132" s="14"/>
      <c r="Y2132" s="14"/>
      <c r="Z2132" s="14"/>
      <c r="AA2132" s="14"/>
      <c r="AB2132" s="14"/>
      <c r="AC2132" s="14"/>
      <c r="AD2132" s="14"/>
      <c r="AE2132" s="14"/>
      <c r="AT2132" s="250" t="s">
        <v>145</v>
      </c>
      <c r="AU2132" s="250" t="s">
        <v>143</v>
      </c>
      <c r="AV2132" s="14" t="s">
        <v>143</v>
      </c>
      <c r="AW2132" s="14" t="s">
        <v>30</v>
      </c>
      <c r="AX2132" s="14" t="s">
        <v>73</v>
      </c>
      <c r="AY2132" s="250" t="s">
        <v>135</v>
      </c>
    </row>
    <row r="2133" s="13" customFormat="1">
      <c r="A2133" s="13"/>
      <c r="B2133" s="229"/>
      <c r="C2133" s="230"/>
      <c r="D2133" s="231" t="s">
        <v>145</v>
      </c>
      <c r="E2133" s="232" t="s">
        <v>1</v>
      </c>
      <c r="F2133" s="233" t="s">
        <v>184</v>
      </c>
      <c r="G2133" s="230"/>
      <c r="H2133" s="232" t="s">
        <v>1</v>
      </c>
      <c r="I2133" s="234"/>
      <c r="J2133" s="230"/>
      <c r="K2133" s="230"/>
      <c r="L2133" s="235"/>
      <c r="M2133" s="236"/>
      <c r="N2133" s="237"/>
      <c r="O2133" s="237"/>
      <c r="P2133" s="237"/>
      <c r="Q2133" s="237"/>
      <c r="R2133" s="237"/>
      <c r="S2133" s="237"/>
      <c r="T2133" s="238"/>
      <c r="U2133" s="13"/>
      <c r="V2133" s="13"/>
      <c r="W2133" s="13"/>
      <c r="X2133" s="13"/>
      <c r="Y2133" s="13"/>
      <c r="Z2133" s="13"/>
      <c r="AA2133" s="13"/>
      <c r="AB2133" s="13"/>
      <c r="AC2133" s="13"/>
      <c r="AD2133" s="13"/>
      <c r="AE2133" s="13"/>
      <c r="AT2133" s="239" t="s">
        <v>145</v>
      </c>
      <c r="AU2133" s="239" t="s">
        <v>143</v>
      </c>
      <c r="AV2133" s="13" t="s">
        <v>81</v>
      </c>
      <c r="AW2133" s="13" t="s">
        <v>30</v>
      </c>
      <c r="AX2133" s="13" t="s">
        <v>73</v>
      </c>
      <c r="AY2133" s="239" t="s">
        <v>135</v>
      </c>
    </row>
    <row r="2134" s="14" customFormat="1">
      <c r="A2134" s="14"/>
      <c r="B2134" s="240"/>
      <c r="C2134" s="241"/>
      <c r="D2134" s="231" t="s">
        <v>145</v>
      </c>
      <c r="E2134" s="242" t="s">
        <v>1</v>
      </c>
      <c r="F2134" s="243" t="s">
        <v>233</v>
      </c>
      <c r="G2134" s="241"/>
      <c r="H2134" s="244">
        <v>29.98</v>
      </c>
      <c r="I2134" s="245"/>
      <c r="J2134" s="241"/>
      <c r="K2134" s="241"/>
      <c r="L2134" s="246"/>
      <c r="M2134" s="247"/>
      <c r="N2134" s="248"/>
      <c r="O2134" s="248"/>
      <c r="P2134" s="248"/>
      <c r="Q2134" s="248"/>
      <c r="R2134" s="248"/>
      <c r="S2134" s="248"/>
      <c r="T2134" s="249"/>
      <c r="U2134" s="14"/>
      <c r="V2134" s="14"/>
      <c r="W2134" s="14"/>
      <c r="X2134" s="14"/>
      <c r="Y2134" s="14"/>
      <c r="Z2134" s="14"/>
      <c r="AA2134" s="14"/>
      <c r="AB2134" s="14"/>
      <c r="AC2134" s="14"/>
      <c r="AD2134" s="14"/>
      <c r="AE2134" s="14"/>
      <c r="AT2134" s="250" t="s">
        <v>145</v>
      </c>
      <c r="AU2134" s="250" t="s">
        <v>143</v>
      </c>
      <c r="AV2134" s="14" t="s">
        <v>143</v>
      </c>
      <c r="AW2134" s="14" t="s">
        <v>30</v>
      </c>
      <c r="AX2134" s="14" t="s">
        <v>73</v>
      </c>
      <c r="AY2134" s="250" t="s">
        <v>135</v>
      </c>
    </row>
    <row r="2135" s="13" customFormat="1">
      <c r="A2135" s="13"/>
      <c r="B2135" s="229"/>
      <c r="C2135" s="230"/>
      <c r="D2135" s="231" t="s">
        <v>145</v>
      </c>
      <c r="E2135" s="232" t="s">
        <v>1</v>
      </c>
      <c r="F2135" s="233" t="s">
        <v>186</v>
      </c>
      <c r="G2135" s="230"/>
      <c r="H2135" s="232" t="s">
        <v>1</v>
      </c>
      <c r="I2135" s="234"/>
      <c r="J2135" s="230"/>
      <c r="K2135" s="230"/>
      <c r="L2135" s="235"/>
      <c r="M2135" s="236"/>
      <c r="N2135" s="237"/>
      <c r="O2135" s="237"/>
      <c r="P2135" s="237"/>
      <c r="Q2135" s="237"/>
      <c r="R2135" s="237"/>
      <c r="S2135" s="237"/>
      <c r="T2135" s="238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T2135" s="239" t="s">
        <v>145</v>
      </c>
      <c r="AU2135" s="239" t="s">
        <v>143</v>
      </c>
      <c r="AV2135" s="13" t="s">
        <v>81</v>
      </c>
      <c r="AW2135" s="13" t="s">
        <v>30</v>
      </c>
      <c r="AX2135" s="13" t="s">
        <v>73</v>
      </c>
      <c r="AY2135" s="239" t="s">
        <v>135</v>
      </c>
    </row>
    <row r="2136" s="14" customFormat="1">
      <c r="A2136" s="14"/>
      <c r="B2136" s="240"/>
      <c r="C2136" s="241"/>
      <c r="D2136" s="231" t="s">
        <v>145</v>
      </c>
      <c r="E2136" s="242" t="s">
        <v>1</v>
      </c>
      <c r="F2136" s="243" t="s">
        <v>234</v>
      </c>
      <c r="G2136" s="241"/>
      <c r="H2136" s="244">
        <v>41.076999999999998</v>
      </c>
      <c r="I2136" s="245"/>
      <c r="J2136" s="241"/>
      <c r="K2136" s="241"/>
      <c r="L2136" s="246"/>
      <c r="M2136" s="247"/>
      <c r="N2136" s="248"/>
      <c r="O2136" s="248"/>
      <c r="P2136" s="248"/>
      <c r="Q2136" s="248"/>
      <c r="R2136" s="248"/>
      <c r="S2136" s="248"/>
      <c r="T2136" s="249"/>
      <c r="U2136" s="14"/>
      <c r="V2136" s="14"/>
      <c r="W2136" s="14"/>
      <c r="X2136" s="14"/>
      <c r="Y2136" s="14"/>
      <c r="Z2136" s="14"/>
      <c r="AA2136" s="14"/>
      <c r="AB2136" s="14"/>
      <c r="AC2136" s="14"/>
      <c r="AD2136" s="14"/>
      <c r="AE2136" s="14"/>
      <c r="AT2136" s="250" t="s">
        <v>145</v>
      </c>
      <c r="AU2136" s="250" t="s">
        <v>143</v>
      </c>
      <c r="AV2136" s="14" t="s">
        <v>143</v>
      </c>
      <c r="AW2136" s="14" t="s">
        <v>30</v>
      </c>
      <c r="AX2136" s="14" t="s">
        <v>73</v>
      </c>
      <c r="AY2136" s="250" t="s">
        <v>135</v>
      </c>
    </row>
    <row r="2137" s="13" customFormat="1">
      <c r="A2137" s="13"/>
      <c r="B2137" s="229"/>
      <c r="C2137" s="230"/>
      <c r="D2137" s="231" t="s">
        <v>145</v>
      </c>
      <c r="E2137" s="232" t="s">
        <v>1</v>
      </c>
      <c r="F2137" s="233" t="s">
        <v>188</v>
      </c>
      <c r="G2137" s="230"/>
      <c r="H2137" s="232" t="s">
        <v>1</v>
      </c>
      <c r="I2137" s="234"/>
      <c r="J2137" s="230"/>
      <c r="K2137" s="230"/>
      <c r="L2137" s="235"/>
      <c r="M2137" s="236"/>
      <c r="N2137" s="237"/>
      <c r="O2137" s="237"/>
      <c r="P2137" s="237"/>
      <c r="Q2137" s="237"/>
      <c r="R2137" s="237"/>
      <c r="S2137" s="237"/>
      <c r="T2137" s="238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T2137" s="239" t="s">
        <v>145</v>
      </c>
      <c r="AU2137" s="239" t="s">
        <v>143</v>
      </c>
      <c r="AV2137" s="13" t="s">
        <v>81</v>
      </c>
      <c r="AW2137" s="13" t="s">
        <v>30</v>
      </c>
      <c r="AX2137" s="13" t="s">
        <v>73</v>
      </c>
      <c r="AY2137" s="239" t="s">
        <v>135</v>
      </c>
    </row>
    <row r="2138" s="14" customFormat="1">
      <c r="A2138" s="14"/>
      <c r="B2138" s="240"/>
      <c r="C2138" s="241"/>
      <c r="D2138" s="231" t="s">
        <v>145</v>
      </c>
      <c r="E2138" s="242" t="s">
        <v>1</v>
      </c>
      <c r="F2138" s="243" t="s">
        <v>235</v>
      </c>
      <c r="G2138" s="241"/>
      <c r="H2138" s="244">
        <v>43.295000000000002</v>
      </c>
      <c r="I2138" s="245"/>
      <c r="J2138" s="241"/>
      <c r="K2138" s="241"/>
      <c r="L2138" s="246"/>
      <c r="M2138" s="247"/>
      <c r="N2138" s="248"/>
      <c r="O2138" s="248"/>
      <c r="P2138" s="248"/>
      <c r="Q2138" s="248"/>
      <c r="R2138" s="248"/>
      <c r="S2138" s="248"/>
      <c r="T2138" s="249"/>
      <c r="U2138" s="14"/>
      <c r="V2138" s="14"/>
      <c r="W2138" s="14"/>
      <c r="X2138" s="14"/>
      <c r="Y2138" s="14"/>
      <c r="Z2138" s="14"/>
      <c r="AA2138" s="14"/>
      <c r="AB2138" s="14"/>
      <c r="AC2138" s="14"/>
      <c r="AD2138" s="14"/>
      <c r="AE2138" s="14"/>
      <c r="AT2138" s="250" t="s">
        <v>145</v>
      </c>
      <c r="AU2138" s="250" t="s">
        <v>143</v>
      </c>
      <c r="AV2138" s="14" t="s">
        <v>143</v>
      </c>
      <c r="AW2138" s="14" t="s">
        <v>30</v>
      </c>
      <c r="AX2138" s="14" t="s">
        <v>73</v>
      </c>
      <c r="AY2138" s="250" t="s">
        <v>135</v>
      </c>
    </row>
    <row r="2139" s="13" customFormat="1">
      <c r="A2139" s="13"/>
      <c r="B2139" s="229"/>
      <c r="C2139" s="230"/>
      <c r="D2139" s="231" t="s">
        <v>145</v>
      </c>
      <c r="E2139" s="232" t="s">
        <v>1</v>
      </c>
      <c r="F2139" s="233" t="s">
        <v>236</v>
      </c>
      <c r="G2139" s="230"/>
      <c r="H2139" s="232" t="s">
        <v>1</v>
      </c>
      <c r="I2139" s="234"/>
      <c r="J2139" s="230"/>
      <c r="K2139" s="230"/>
      <c r="L2139" s="235"/>
      <c r="M2139" s="236"/>
      <c r="N2139" s="237"/>
      <c r="O2139" s="237"/>
      <c r="P2139" s="237"/>
      <c r="Q2139" s="237"/>
      <c r="R2139" s="237"/>
      <c r="S2139" s="237"/>
      <c r="T2139" s="238"/>
      <c r="U2139" s="13"/>
      <c r="V2139" s="13"/>
      <c r="W2139" s="13"/>
      <c r="X2139" s="13"/>
      <c r="Y2139" s="13"/>
      <c r="Z2139" s="13"/>
      <c r="AA2139" s="13"/>
      <c r="AB2139" s="13"/>
      <c r="AC2139" s="13"/>
      <c r="AD2139" s="13"/>
      <c r="AE2139" s="13"/>
      <c r="AT2139" s="239" t="s">
        <v>145</v>
      </c>
      <c r="AU2139" s="239" t="s">
        <v>143</v>
      </c>
      <c r="AV2139" s="13" t="s">
        <v>81</v>
      </c>
      <c r="AW2139" s="13" t="s">
        <v>30</v>
      </c>
      <c r="AX2139" s="13" t="s">
        <v>73</v>
      </c>
      <c r="AY2139" s="239" t="s">
        <v>135</v>
      </c>
    </row>
    <row r="2140" s="13" customFormat="1">
      <c r="A2140" s="13"/>
      <c r="B2140" s="229"/>
      <c r="C2140" s="230"/>
      <c r="D2140" s="231" t="s">
        <v>145</v>
      </c>
      <c r="E2140" s="232" t="s">
        <v>1</v>
      </c>
      <c r="F2140" s="233" t="s">
        <v>182</v>
      </c>
      <c r="G2140" s="230"/>
      <c r="H2140" s="232" t="s">
        <v>1</v>
      </c>
      <c r="I2140" s="234"/>
      <c r="J2140" s="230"/>
      <c r="K2140" s="230"/>
      <c r="L2140" s="235"/>
      <c r="M2140" s="236"/>
      <c r="N2140" s="237"/>
      <c r="O2140" s="237"/>
      <c r="P2140" s="237"/>
      <c r="Q2140" s="237"/>
      <c r="R2140" s="237"/>
      <c r="S2140" s="237"/>
      <c r="T2140" s="238"/>
      <c r="U2140" s="13"/>
      <c r="V2140" s="13"/>
      <c r="W2140" s="13"/>
      <c r="X2140" s="13"/>
      <c r="Y2140" s="13"/>
      <c r="Z2140" s="13"/>
      <c r="AA2140" s="13"/>
      <c r="AB2140" s="13"/>
      <c r="AC2140" s="13"/>
      <c r="AD2140" s="13"/>
      <c r="AE2140" s="13"/>
      <c r="AT2140" s="239" t="s">
        <v>145</v>
      </c>
      <c r="AU2140" s="239" t="s">
        <v>143</v>
      </c>
      <c r="AV2140" s="13" t="s">
        <v>81</v>
      </c>
      <c r="AW2140" s="13" t="s">
        <v>30</v>
      </c>
      <c r="AX2140" s="13" t="s">
        <v>73</v>
      </c>
      <c r="AY2140" s="239" t="s">
        <v>135</v>
      </c>
    </row>
    <row r="2141" s="14" customFormat="1">
      <c r="A2141" s="14"/>
      <c r="B2141" s="240"/>
      <c r="C2141" s="241"/>
      <c r="D2141" s="231" t="s">
        <v>145</v>
      </c>
      <c r="E2141" s="242" t="s">
        <v>1</v>
      </c>
      <c r="F2141" s="243" t="s">
        <v>237</v>
      </c>
      <c r="G2141" s="241"/>
      <c r="H2141" s="244">
        <v>-4.6849999999999996</v>
      </c>
      <c r="I2141" s="245"/>
      <c r="J2141" s="241"/>
      <c r="K2141" s="241"/>
      <c r="L2141" s="246"/>
      <c r="M2141" s="247"/>
      <c r="N2141" s="248"/>
      <c r="O2141" s="248"/>
      <c r="P2141" s="248"/>
      <c r="Q2141" s="248"/>
      <c r="R2141" s="248"/>
      <c r="S2141" s="248"/>
      <c r="T2141" s="249"/>
      <c r="U2141" s="14"/>
      <c r="V2141" s="14"/>
      <c r="W2141" s="14"/>
      <c r="X2141" s="14"/>
      <c r="Y2141" s="14"/>
      <c r="Z2141" s="14"/>
      <c r="AA2141" s="14"/>
      <c r="AB2141" s="14"/>
      <c r="AC2141" s="14"/>
      <c r="AD2141" s="14"/>
      <c r="AE2141" s="14"/>
      <c r="AT2141" s="250" t="s">
        <v>145</v>
      </c>
      <c r="AU2141" s="250" t="s">
        <v>143</v>
      </c>
      <c r="AV2141" s="14" t="s">
        <v>143</v>
      </c>
      <c r="AW2141" s="14" t="s">
        <v>30</v>
      </c>
      <c r="AX2141" s="14" t="s">
        <v>73</v>
      </c>
      <c r="AY2141" s="250" t="s">
        <v>135</v>
      </c>
    </row>
    <row r="2142" s="13" customFormat="1">
      <c r="A2142" s="13"/>
      <c r="B2142" s="229"/>
      <c r="C2142" s="230"/>
      <c r="D2142" s="231" t="s">
        <v>145</v>
      </c>
      <c r="E2142" s="232" t="s">
        <v>1</v>
      </c>
      <c r="F2142" s="233" t="s">
        <v>184</v>
      </c>
      <c r="G2142" s="230"/>
      <c r="H2142" s="232" t="s">
        <v>1</v>
      </c>
      <c r="I2142" s="234"/>
      <c r="J2142" s="230"/>
      <c r="K2142" s="230"/>
      <c r="L2142" s="235"/>
      <c r="M2142" s="236"/>
      <c r="N2142" s="237"/>
      <c r="O2142" s="237"/>
      <c r="P2142" s="237"/>
      <c r="Q2142" s="237"/>
      <c r="R2142" s="237"/>
      <c r="S2142" s="237"/>
      <c r="T2142" s="238"/>
      <c r="U2142" s="13"/>
      <c r="V2142" s="13"/>
      <c r="W2142" s="13"/>
      <c r="X2142" s="13"/>
      <c r="Y2142" s="13"/>
      <c r="Z2142" s="13"/>
      <c r="AA2142" s="13"/>
      <c r="AB2142" s="13"/>
      <c r="AC2142" s="13"/>
      <c r="AD2142" s="13"/>
      <c r="AE2142" s="13"/>
      <c r="AT2142" s="239" t="s">
        <v>145</v>
      </c>
      <c r="AU2142" s="239" t="s">
        <v>143</v>
      </c>
      <c r="AV2142" s="13" t="s">
        <v>81</v>
      </c>
      <c r="AW2142" s="13" t="s">
        <v>30</v>
      </c>
      <c r="AX2142" s="13" t="s">
        <v>73</v>
      </c>
      <c r="AY2142" s="239" t="s">
        <v>135</v>
      </c>
    </row>
    <row r="2143" s="14" customFormat="1">
      <c r="A2143" s="14"/>
      <c r="B2143" s="240"/>
      <c r="C2143" s="241"/>
      <c r="D2143" s="231" t="s">
        <v>145</v>
      </c>
      <c r="E2143" s="242" t="s">
        <v>1</v>
      </c>
      <c r="F2143" s="243" t="s">
        <v>238</v>
      </c>
      <c r="G2143" s="241"/>
      <c r="H2143" s="244">
        <v>-21.006</v>
      </c>
      <c r="I2143" s="245"/>
      <c r="J2143" s="241"/>
      <c r="K2143" s="241"/>
      <c r="L2143" s="246"/>
      <c r="M2143" s="247"/>
      <c r="N2143" s="248"/>
      <c r="O2143" s="248"/>
      <c r="P2143" s="248"/>
      <c r="Q2143" s="248"/>
      <c r="R2143" s="248"/>
      <c r="S2143" s="248"/>
      <c r="T2143" s="249"/>
      <c r="U2143" s="14"/>
      <c r="V2143" s="14"/>
      <c r="W2143" s="14"/>
      <c r="X2143" s="14"/>
      <c r="Y2143" s="14"/>
      <c r="Z2143" s="14"/>
      <c r="AA2143" s="14"/>
      <c r="AB2143" s="14"/>
      <c r="AC2143" s="14"/>
      <c r="AD2143" s="14"/>
      <c r="AE2143" s="14"/>
      <c r="AT2143" s="250" t="s">
        <v>145</v>
      </c>
      <c r="AU2143" s="250" t="s">
        <v>143</v>
      </c>
      <c r="AV2143" s="14" t="s">
        <v>143</v>
      </c>
      <c r="AW2143" s="14" t="s">
        <v>30</v>
      </c>
      <c r="AX2143" s="14" t="s">
        <v>73</v>
      </c>
      <c r="AY2143" s="250" t="s">
        <v>135</v>
      </c>
    </row>
    <row r="2144" s="15" customFormat="1">
      <c r="A2144" s="15"/>
      <c r="B2144" s="251"/>
      <c r="C2144" s="252"/>
      <c r="D2144" s="231" t="s">
        <v>145</v>
      </c>
      <c r="E2144" s="253" t="s">
        <v>1</v>
      </c>
      <c r="F2144" s="254" t="s">
        <v>153</v>
      </c>
      <c r="G2144" s="252"/>
      <c r="H2144" s="255">
        <v>271.798</v>
      </c>
      <c r="I2144" s="256"/>
      <c r="J2144" s="252"/>
      <c r="K2144" s="252"/>
      <c r="L2144" s="257"/>
      <c r="M2144" s="258"/>
      <c r="N2144" s="259"/>
      <c r="O2144" s="259"/>
      <c r="P2144" s="259"/>
      <c r="Q2144" s="259"/>
      <c r="R2144" s="259"/>
      <c r="S2144" s="259"/>
      <c r="T2144" s="260"/>
      <c r="U2144" s="15"/>
      <c r="V2144" s="15"/>
      <c r="W2144" s="15"/>
      <c r="X2144" s="15"/>
      <c r="Y2144" s="15"/>
      <c r="Z2144" s="15"/>
      <c r="AA2144" s="15"/>
      <c r="AB2144" s="15"/>
      <c r="AC2144" s="15"/>
      <c r="AD2144" s="15"/>
      <c r="AE2144" s="15"/>
      <c r="AT2144" s="261" t="s">
        <v>145</v>
      </c>
      <c r="AU2144" s="261" t="s">
        <v>143</v>
      </c>
      <c r="AV2144" s="15" t="s">
        <v>142</v>
      </c>
      <c r="AW2144" s="15" t="s">
        <v>30</v>
      </c>
      <c r="AX2144" s="15" t="s">
        <v>81</v>
      </c>
      <c r="AY2144" s="261" t="s">
        <v>135</v>
      </c>
    </row>
    <row r="2145" s="2" customFormat="1" ht="24.15" customHeight="1">
      <c r="A2145" s="38"/>
      <c r="B2145" s="39"/>
      <c r="C2145" s="215" t="s">
        <v>1856</v>
      </c>
      <c r="D2145" s="215" t="s">
        <v>138</v>
      </c>
      <c r="E2145" s="216" t="s">
        <v>1857</v>
      </c>
      <c r="F2145" s="217" t="s">
        <v>1858</v>
      </c>
      <c r="G2145" s="218" t="s">
        <v>141</v>
      </c>
      <c r="H2145" s="219">
        <v>271.798</v>
      </c>
      <c r="I2145" s="220"/>
      <c r="J2145" s="221">
        <f>ROUND(I2145*H2145,2)</f>
        <v>0</v>
      </c>
      <c r="K2145" s="222"/>
      <c r="L2145" s="44"/>
      <c r="M2145" s="223" t="s">
        <v>1</v>
      </c>
      <c r="N2145" s="224" t="s">
        <v>39</v>
      </c>
      <c r="O2145" s="91"/>
      <c r="P2145" s="225">
        <f>O2145*H2145</f>
        <v>0</v>
      </c>
      <c r="Q2145" s="225">
        <v>0</v>
      </c>
      <c r="R2145" s="225">
        <f>Q2145*H2145</f>
        <v>0</v>
      </c>
      <c r="S2145" s="225">
        <v>0</v>
      </c>
      <c r="T2145" s="226">
        <f>S2145*H2145</f>
        <v>0</v>
      </c>
      <c r="U2145" s="38"/>
      <c r="V2145" s="38"/>
      <c r="W2145" s="38"/>
      <c r="X2145" s="38"/>
      <c r="Y2145" s="38"/>
      <c r="Z2145" s="38"/>
      <c r="AA2145" s="38"/>
      <c r="AB2145" s="38"/>
      <c r="AC2145" s="38"/>
      <c r="AD2145" s="38"/>
      <c r="AE2145" s="38"/>
      <c r="AR2145" s="227" t="s">
        <v>263</v>
      </c>
      <c r="AT2145" s="227" t="s">
        <v>138</v>
      </c>
      <c r="AU2145" s="227" t="s">
        <v>143</v>
      </c>
      <c r="AY2145" s="17" t="s">
        <v>135</v>
      </c>
      <c r="BE2145" s="228">
        <f>IF(N2145="základní",J2145,0)</f>
        <v>0</v>
      </c>
      <c r="BF2145" s="228">
        <f>IF(N2145="snížená",J2145,0)</f>
        <v>0</v>
      </c>
      <c r="BG2145" s="228">
        <f>IF(N2145="zákl. přenesená",J2145,0)</f>
        <v>0</v>
      </c>
      <c r="BH2145" s="228">
        <f>IF(N2145="sníž. přenesená",J2145,0)</f>
        <v>0</v>
      </c>
      <c r="BI2145" s="228">
        <f>IF(N2145="nulová",J2145,0)</f>
        <v>0</v>
      </c>
      <c r="BJ2145" s="17" t="s">
        <v>143</v>
      </c>
      <c r="BK2145" s="228">
        <f>ROUND(I2145*H2145,2)</f>
        <v>0</v>
      </c>
      <c r="BL2145" s="17" t="s">
        <v>263</v>
      </c>
      <c r="BM2145" s="227" t="s">
        <v>1859</v>
      </c>
    </row>
    <row r="2146" s="13" customFormat="1">
      <c r="A2146" s="13"/>
      <c r="B2146" s="229"/>
      <c r="C2146" s="230"/>
      <c r="D2146" s="231" t="s">
        <v>145</v>
      </c>
      <c r="E2146" s="232" t="s">
        <v>1</v>
      </c>
      <c r="F2146" s="233" t="s">
        <v>1847</v>
      </c>
      <c r="G2146" s="230"/>
      <c r="H2146" s="232" t="s">
        <v>1</v>
      </c>
      <c r="I2146" s="234"/>
      <c r="J2146" s="230"/>
      <c r="K2146" s="230"/>
      <c r="L2146" s="235"/>
      <c r="M2146" s="236"/>
      <c r="N2146" s="237"/>
      <c r="O2146" s="237"/>
      <c r="P2146" s="237"/>
      <c r="Q2146" s="237"/>
      <c r="R2146" s="237"/>
      <c r="S2146" s="237"/>
      <c r="T2146" s="238"/>
      <c r="U2146" s="13"/>
      <c r="V2146" s="13"/>
      <c r="W2146" s="13"/>
      <c r="X2146" s="13"/>
      <c r="Y2146" s="13"/>
      <c r="Z2146" s="13"/>
      <c r="AA2146" s="13"/>
      <c r="AB2146" s="13"/>
      <c r="AC2146" s="13"/>
      <c r="AD2146" s="13"/>
      <c r="AE2146" s="13"/>
      <c r="AT2146" s="239" t="s">
        <v>145</v>
      </c>
      <c r="AU2146" s="239" t="s">
        <v>143</v>
      </c>
      <c r="AV2146" s="13" t="s">
        <v>81</v>
      </c>
      <c r="AW2146" s="13" t="s">
        <v>30</v>
      </c>
      <c r="AX2146" s="13" t="s">
        <v>73</v>
      </c>
      <c r="AY2146" s="239" t="s">
        <v>135</v>
      </c>
    </row>
    <row r="2147" s="13" customFormat="1">
      <c r="A2147" s="13"/>
      <c r="B2147" s="229"/>
      <c r="C2147" s="230"/>
      <c r="D2147" s="231" t="s">
        <v>145</v>
      </c>
      <c r="E2147" s="232" t="s">
        <v>1</v>
      </c>
      <c r="F2147" s="233" t="s">
        <v>174</v>
      </c>
      <c r="G2147" s="230"/>
      <c r="H2147" s="232" t="s">
        <v>1</v>
      </c>
      <c r="I2147" s="234"/>
      <c r="J2147" s="230"/>
      <c r="K2147" s="230"/>
      <c r="L2147" s="235"/>
      <c r="M2147" s="236"/>
      <c r="N2147" s="237"/>
      <c r="O2147" s="237"/>
      <c r="P2147" s="237"/>
      <c r="Q2147" s="237"/>
      <c r="R2147" s="237"/>
      <c r="S2147" s="237"/>
      <c r="T2147" s="238"/>
      <c r="U2147" s="13"/>
      <c r="V2147" s="13"/>
      <c r="W2147" s="13"/>
      <c r="X2147" s="13"/>
      <c r="Y2147" s="13"/>
      <c r="Z2147" s="13"/>
      <c r="AA2147" s="13"/>
      <c r="AB2147" s="13"/>
      <c r="AC2147" s="13"/>
      <c r="AD2147" s="13"/>
      <c r="AE2147" s="13"/>
      <c r="AT2147" s="239" t="s">
        <v>145</v>
      </c>
      <c r="AU2147" s="239" t="s">
        <v>143</v>
      </c>
      <c r="AV2147" s="13" t="s">
        <v>81</v>
      </c>
      <c r="AW2147" s="13" t="s">
        <v>30</v>
      </c>
      <c r="AX2147" s="13" t="s">
        <v>73</v>
      </c>
      <c r="AY2147" s="239" t="s">
        <v>135</v>
      </c>
    </row>
    <row r="2148" s="14" customFormat="1">
      <c r="A2148" s="14"/>
      <c r="B2148" s="240"/>
      <c r="C2148" s="241"/>
      <c r="D2148" s="231" t="s">
        <v>145</v>
      </c>
      <c r="E2148" s="242" t="s">
        <v>1</v>
      </c>
      <c r="F2148" s="243" t="s">
        <v>175</v>
      </c>
      <c r="G2148" s="241"/>
      <c r="H2148" s="244">
        <v>11.153000000000001</v>
      </c>
      <c r="I2148" s="245"/>
      <c r="J2148" s="241"/>
      <c r="K2148" s="241"/>
      <c r="L2148" s="246"/>
      <c r="M2148" s="247"/>
      <c r="N2148" s="248"/>
      <c r="O2148" s="248"/>
      <c r="P2148" s="248"/>
      <c r="Q2148" s="248"/>
      <c r="R2148" s="248"/>
      <c r="S2148" s="248"/>
      <c r="T2148" s="249"/>
      <c r="U2148" s="14"/>
      <c r="V2148" s="14"/>
      <c r="W2148" s="14"/>
      <c r="X2148" s="14"/>
      <c r="Y2148" s="14"/>
      <c r="Z2148" s="14"/>
      <c r="AA2148" s="14"/>
      <c r="AB2148" s="14"/>
      <c r="AC2148" s="14"/>
      <c r="AD2148" s="14"/>
      <c r="AE2148" s="14"/>
      <c r="AT2148" s="250" t="s">
        <v>145</v>
      </c>
      <c r="AU2148" s="250" t="s">
        <v>143</v>
      </c>
      <c r="AV2148" s="14" t="s">
        <v>143</v>
      </c>
      <c r="AW2148" s="14" t="s">
        <v>30</v>
      </c>
      <c r="AX2148" s="14" t="s">
        <v>73</v>
      </c>
      <c r="AY2148" s="250" t="s">
        <v>135</v>
      </c>
    </row>
    <row r="2149" s="13" customFormat="1">
      <c r="A2149" s="13"/>
      <c r="B2149" s="229"/>
      <c r="C2149" s="230"/>
      <c r="D2149" s="231" t="s">
        <v>145</v>
      </c>
      <c r="E2149" s="232" t="s">
        <v>1</v>
      </c>
      <c r="F2149" s="233" t="s">
        <v>176</v>
      </c>
      <c r="G2149" s="230"/>
      <c r="H2149" s="232" t="s">
        <v>1</v>
      </c>
      <c r="I2149" s="234"/>
      <c r="J2149" s="230"/>
      <c r="K2149" s="230"/>
      <c r="L2149" s="235"/>
      <c r="M2149" s="236"/>
      <c r="N2149" s="237"/>
      <c r="O2149" s="237"/>
      <c r="P2149" s="237"/>
      <c r="Q2149" s="237"/>
      <c r="R2149" s="237"/>
      <c r="S2149" s="237"/>
      <c r="T2149" s="238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T2149" s="239" t="s">
        <v>145</v>
      </c>
      <c r="AU2149" s="239" t="s">
        <v>143</v>
      </c>
      <c r="AV2149" s="13" t="s">
        <v>81</v>
      </c>
      <c r="AW2149" s="13" t="s">
        <v>30</v>
      </c>
      <c r="AX2149" s="13" t="s">
        <v>73</v>
      </c>
      <c r="AY2149" s="239" t="s">
        <v>135</v>
      </c>
    </row>
    <row r="2150" s="14" customFormat="1">
      <c r="A2150" s="14"/>
      <c r="B2150" s="240"/>
      <c r="C2150" s="241"/>
      <c r="D2150" s="231" t="s">
        <v>145</v>
      </c>
      <c r="E2150" s="242" t="s">
        <v>1</v>
      </c>
      <c r="F2150" s="243" t="s">
        <v>177</v>
      </c>
      <c r="G2150" s="241"/>
      <c r="H2150" s="244">
        <v>4.29</v>
      </c>
      <c r="I2150" s="245"/>
      <c r="J2150" s="241"/>
      <c r="K2150" s="241"/>
      <c r="L2150" s="246"/>
      <c r="M2150" s="247"/>
      <c r="N2150" s="248"/>
      <c r="O2150" s="248"/>
      <c r="P2150" s="248"/>
      <c r="Q2150" s="248"/>
      <c r="R2150" s="248"/>
      <c r="S2150" s="248"/>
      <c r="T2150" s="249"/>
      <c r="U2150" s="14"/>
      <c r="V2150" s="14"/>
      <c r="W2150" s="14"/>
      <c r="X2150" s="14"/>
      <c r="Y2150" s="14"/>
      <c r="Z2150" s="14"/>
      <c r="AA2150" s="14"/>
      <c r="AB2150" s="14"/>
      <c r="AC2150" s="14"/>
      <c r="AD2150" s="14"/>
      <c r="AE2150" s="14"/>
      <c r="AT2150" s="250" t="s">
        <v>145</v>
      </c>
      <c r="AU2150" s="250" t="s">
        <v>143</v>
      </c>
      <c r="AV2150" s="14" t="s">
        <v>143</v>
      </c>
      <c r="AW2150" s="14" t="s">
        <v>30</v>
      </c>
      <c r="AX2150" s="14" t="s">
        <v>73</v>
      </c>
      <c r="AY2150" s="250" t="s">
        <v>135</v>
      </c>
    </row>
    <row r="2151" s="13" customFormat="1">
      <c r="A2151" s="13"/>
      <c r="B2151" s="229"/>
      <c r="C2151" s="230"/>
      <c r="D2151" s="231" t="s">
        <v>145</v>
      </c>
      <c r="E2151" s="232" t="s">
        <v>1</v>
      </c>
      <c r="F2151" s="233" t="s">
        <v>178</v>
      </c>
      <c r="G2151" s="230"/>
      <c r="H2151" s="232" t="s">
        <v>1</v>
      </c>
      <c r="I2151" s="234"/>
      <c r="J2151" s="230"/>
      <c r="K2151" s="230"/>
      <c r="L2151" s="235"/>
      <c r="M2151" s="236"/>
      <c r="N2151" s="237"/>
      <c r="O2151" s="237"/>
      <c r="P2151" s="237"/>
      <c r="Q2151" s="237"/>
      <c r="R2151" s="237"/>
      <c r="S2151" s="237"/>
      <c r="T2151" s="238"/>
      <c r="U2151" s="13"/>
      <c r="V2151" s="13"/>
      <c r="W2151" s="13"/>
      <c r="X2151" s="13"/>
      <c r="Y2151" s="13"/>
      <c r="Z2151" s="13"/>
      <c r="AA2151" s="13"/>
      <c r="AB2151" s="13"/>
      <c r="AC2151" s="13"/>
      <c r="AD2151" s="13"/>
      <c r="AE2151" s="13"/>
      <c r="AT2151" s="239" t="s">
        <v>145</v>
      </c>
      <c r="AU2151" s="239" t="s">
        <v>143</v>
      </c>
      <c r="AV2151" s="13" t="s">
        <v>81</v>
      </c>
      <c r="AW2151" s="13" t="s">
        <v>30</v>
      </c>
      <c r="AX2151" s="13" t="s">
        <v>73</v>
      </c>
      <c r="AY2151" s="239" t="s">
        <v>135</v>
      </c>
    </row>
    <row r="2152" s="14" customFormat="1">
      <c r="A2152" s="14"/>
      <c r="B2152" s="240"/>
      <c r="C2152" s="241"/>
      <c r="D2152" s="231" t="s">
        <v>145</v>
      </c>
      <c r="E2152" s="242" t="s">
        <v>1</v>
      </c>
      <c r="F2152" s="243" t="s">
        <v>179</v>
      </c>
      <c r="G2152" s="241"/>
      <c r="H2152" s="244">
        <v>1.4910000000000001</v>
      </c>
      <c r="I2152" s="245"/>
      <c r="J2152" s="241"/>
      <c r="K2152" s="241"/>
      <c r="L2152" s="246"/>
      <c r="M2152" s="247"/>
      <c r="N2152" s="248"/>
      <c r="O2152" s="248"/>
      <c r="P2152" s="248"/>
      <c r="Q2152" s="248"/>
      <c r="R2152" s="248"/>
      <c r="S2152" s="248"/>
      <c r="T2152" s="249"/>
      <c r="U2152" s="14"/>
      <c r="V2152" s="14"/>
      <c r="W2152" s="14"/>
      <c r="X2152" s="14"/>
      <c r="Y2152" s="14"/>
      <c r="Z2152" s="14"/>
      <c r="AA2152" s="14"/>
      <c r="AB2152" s="14"/>
      <c r="AC2152" s="14"/>
      <c r="AD2152" s="14"/>
      <c r="AE2152" s="14"/>
      <c r="AT2152" s="250" t="s">
        <v>145</v>
      </c>
      <c r="AU2152" s="250" t="s">
        <v>143</v>
      </c>
      <c r="AV2152" s="14" t="s">
        <v>143</v>
      </c>
      <c r="AW2152" s="14" t="s">
        <v>30</v>
      </c>
      <c r="AX2152" s="14" t="s">
        <v>73</v>
      </c>
      <c r="AY2152" s="250" t="s">
        <v>135</v>
      </c>
    </row>
    <row r="2153" s="13" customFormat="1">
      <c r="A2153" s="13"/>
      <c r="B2153" s="229"/>
      <c r="C2153" s="230"/>
      <c r="D2153" s="231" t="s">
        <v>145</v>
      </c>
      <c r="E2153" s="232" t="s">
        <v>1</v>
      </c>
      <c r="F2153" s="233" t="s">
        <v>180</v>
      </c>
      <c r="G2153" s="230"/>
      <c r="H2153" s="232" t="s">
        <v>1</v>
      </c>
      <c r="I2153" s="234"/>
      <c r="J2153" s="230"/>
      <c r="K2153" s="230"/>
      <c r="L2153" s="235"/>
      <c r="M2153" s="236"/>
      <c r="N2153" s="237"/>
      <c r="O2153" s="237"/>
      <c r="P2153" s="237"/>
      <c r="Q2153" s="237"/>
      <c r="R2153" s="237"/>
      <c r="S2153" s="237"/>
      <c r="T2153" s="238"/>
      <c r="U2153" s="13"/>
      <c r="V2153" s="13"/>
      <c r="W2153" s="13"/>
      <c r="X2153" s="13"/>
      <c r="Y2153" s="13"/>
      <c r="Z2153" s="13"/>
      <c r="AA2153" s="13"/>
      <c r="AB2153" s="13"/>
      <c r="AC2153" s="13"/>
      <c r="AD2153" s="13"/>
      <c r="AE2153" s="13"/>
      <c r="AT2153" s="239" t="s">
        <v>145</v>
      </c>
      <c r="AU2153" s="239" t="s">
        <v>143</v>
      </c>
      <c r="AV2153" s="13" t="s">
        <v>81</v>
      </c>
      <c r="AW2153" s="13" t="s">
        <v>30</v>
      </c>
      <c r="AX2153" s="13" t="s">
        <v>73</v>
      </c>
      <c r="AY2153" s="239" t="s">
        <v>135</v>
      </c>
    </row>
    <row r="2154" s="14" customFormat="1">
      <c r="A2154" s="14"/>
      <c r="B2154" s="240"/>
      <c r="C2154" s="241"/>
      <c r="D2154" s="231" t="s">
        <v>145</v>
      </c>
      <c r="E2154" s="242" t="s">
        <v>1</v>
      </c>
      <c r="F2154" s="243" t="s">
        <v>181</v>
      </c>
      <c r="G2154" s="241"/>
      <c r="H2154" s="244">
        <v>14.478</v>
      </c>
      <c r="I2154" s="245"/>
      <c r="J2154" s="241"/>
      <c r="K2154" s="241"/>
      <c r="L2154" s="246"/>
      <c r="M2154" s="247"/>
      <c r="N2154" s="248"/>
      <c r="O2154" s="248"/>
      <c r="P2154" s="248"/>
      <c r="Q2154" s="248"/>
      <c r="R2154" s="248"/>
      <c r="S2154" s="248"/>
      <c r="T2154" s="249"/>
      <c r="U2154" s="14"/>
      <c r="V2154" s="14"/>
      <c r="W2154" s="14"/>
      <c r="X2154" s="14"/>
      <c r="Y2154" s="14"/>
      <c r="Z2154" s="14"/>
      <c r="AA2154" s="14"/>
      <c r="AB2154" s="14"/>
      <c r="AC2154" s="14"/>
      <c r="AD2154" s="14"/>
      <c r="AE2154" s="14"/>
      <c r="AT2154" s="250" t="s">
        <v>145</v>
      </c>
      <c r="AU2154" s="250" t="s">
        <v>143</v>
      </c>
      <c r="AV2154" s="14" t="s">
        <v>143</v>
      </c>
      <c r="AW2154" s="14" t="s">
        <v>30</v>
      </c>
      <c r="AX2154" s="14" t="s">
        <v>73</v>
      </c>
      <c r="AY2154" s="250" t="s">
        <v>135</v>
      </c>
    </row>
    <row r="2155" s="13" customFormat="1">
      <c r="A2155" s="13"/>
      <c r="B2155" s="229"/>
      <c r="C2155" s="230"/>
      <c r="D2155" s="231" t="s">
        <v>145</v>
      </c>
      <c r="E2155" s="232" t="s">
        <v>1</v>
      </c>
      <c r="F2155" s="233" t="s">
        <v>182</v>
      </c>
      <c r="G2155" s="230"/>
      <c r="H2155" s="232" t="s">
        <v>1</v>
      </c>
      <c r="I2155" s="234"/>
      <c r="J2155" s="230"/>
      <c r="K2155" s="230"/>
      <c r="L2155" s="235"/>
      <c r="M2155" s="236"/>
      <c r="N2155" s="237"/>
      <c r="O2155" s="237"/>
      <c r="P2155" s="237"/>
      <c r="Q2155" s="237"/>
      <c r="R2155" s="237"/>
      <c r="S2155" s="237"/>
      <c r="T2155" s="238"/>
      <c r="U2155" s="13"/>
      <c r="V2155" s="13"/>
      <c r="W2155" s="13"/>
      <c r="X2155" s="13"/>
      <c r="Y2155" s="13"/>
      <c r="Z2155" s="13"/>
      <c r="AA2155" s="13"/>
      <c r="AB2155" s="13"/>
      <c r="AC2155" s="13"/>
      <c r="AD2155" s="13"/>
      <c r="AE2155" s="13"/>
      <c r="AT2155" s="239" t="s">
        <v>145</v>
      </c>
      <c r="AU2155" s="239" t="s">
        <v>143</v>
      </c>
      <c r="AV2155" s="13" t="s">
        <v>81</v>
      </c>
      <c r="AW2155" s="13" t="s">
        <v>30</v>
      </c>
      <c r="AX2155" s="13" t="s">
        <v>73</v>
      </c>
      <c r="AY2155" s="239" t="s">
        <v>135</v>
      </c>
    </row>
    <row r="2156" s="14" customFormat="1">
      <c r="A2156" s="14"/>
      <c r="B2156" s="240"/>
      <c r="C2156" s="241"/>
      <c r="D2156" s="231" t="s">
        <v>145</v>
      </c>
      <c r="E2156" s="242" t="s">
        <v>1</v>
      </c>
      <c r="F2156" s="243" t="s">
        <v>183</v>
      </c>
      <c r="G2156" s="241"/>
      <c r="H2156" s="244">
        <v>1.169</v>
      </c>
      <c r="I2156" s="245"/>
      <c r="J2156" s="241"/>
      <c r="K2156" s="241"/>
      <c r="L2156" s="246"/>
      <c r="M2156" s="247"/>
      <c r="N2156" s="248"/>
      <c r="O2156" s="248"/>
      <c r="P2156" s="248"/>
      <c r="Q2156" s="248"/>
      <c r="R2156" s="248"/>
      <c r="S2156" s="248"/>
      <c r="T2156" s="249"/>
      <c r="U2156" s="14"/>
      <c r="V2156" s="14"/>
      <c r="W2156" s="14"/>
      <c r="X2156" s="14"/>
      <c r="Y2156" s="14"/>
      <c r="Z2156" s="14"/>
      <c r="AA2156" s="14"/>
      <c r="AB2156" s="14"/>
      <c r="AC2156" s="14"/>
      <c r="AD2156" s="14"/>
      <c r="AE2156" s="14"/>
      <c r="AT2156" s="250" t="s">
        <v>145</v>
      </c>
      <c r="AU2156" s="250" t="s">
        <v>143</v>
      </c>
      <c r="AV2156" s="14" t="s">
        <v>143</v>
      </c>
      <c r="AW2156" s="14" t="s">
        <v>30</v>
      </c>
      <c r="AX2156" s="14" t="s">
        <v>73</v>
      </c>
      <c r="AY2156" s="250" t="s">
        <v>135</v>
      </c>
    </row>
    <row r="2157" s="13" customFormat="1">
      <c r="A2157" s="13"/>
      <c r="B2157" s="229"/>
      <c r="C2157" s="230"/>
      <c r="D2157" s="231" t="s">
        <v>145</v>
      </c>
      <c r="E2157" s="232" t="s">
        <v>1</v>
      </c>
      <c r="F2157" s="233" t="s">
        <v>184</v>
      </c>
      <c r="G2157" s="230"/>
      <c r="H2157" s="232" t="s">
        <v>1</v>
      </c>
      <c r="I2157" s="234"/>
      <c r="J2157" s="230"/>
      <c r="K2157" s="230"/>
      <c r="L2157" s="235"/>
      <c r="M2157" s="236"/>
      <c r="N2157" s="237"/>
      <c r="O2157" s="237"/>
      <c r="P2157" s="237"/>
      <c r="Q2157" s="237"/>
      <c r="R2157" s="237"/>
      <c r="S2157" s="237"/>
      <c r="T2157" s="238"/>
      <c r="U2157" s="13"/>
      <c r="V2157" s="13"/>
      <c r="W2157" s="13"/>
      <c r="X2157" s="13"/>
      <c r="Y2157" s="13"/>
      <c r="Z2157" s="13"/>
      <c r="AA2157" s="13"/>
      <c r="AB2157" s="13"/>
      <c r="AC2157" s="13"/>
      <c r="AD2157" s="13"/>
      <c r="AE2157" s="13"/>
      <c r="AT2157" s="239" t="s">
        <v>145</v>
      </c>
      <c r="AU2157" s="239" t="s">
        <v>143</v>
      </c>
      <c r="AV2157" s="13" t="s">
        <v>81</v>
      </c>
      <c r="AW2157" s="13" t="s">
        <v>30</v>
      </c>
      <c r="AX2157" s="13" t="s">
        <v>73</v>
      </c>
      <c r="AY2157" s="239" t="s">
        <v>135</v>
      </c>
    </row>
    <row r="2158" s="14" customFormat="1">
      <c r="A2158" s="14"/>
      <c r="B2158" s="240"/>
      <c r="C2158" s="241"/>
      <c r="D2158" s="231" t="s">
        <v>145</v>
      </c>
      <c r="E2158" s="242" t="s">
        <v>1</v>
      </c>
      <c r="F2158" s="243" t="s">
        <v>185</v>
      </c>
      <c r="G2158" s="241"/>
      <c r="H2158" s="244">
        <v>5.5330000000000004</v>
      </c>
      <c r="I2158" s="245"/>
      <c r="J2158" s="241"/>
      <c r="K2158" s="241"/>
      <c r="L2158" s="246"/>
      <c r="M2158" s="247"/>
      <c r="N2158" s="248"/>
      <c r="O2158" s="248"/>
      <c r="P2158" s="248"/>
      <c r="Q2158" s="248"/>
      <c r="R2158" s="248"/>
      <c r="S2158" s="248"/>
      <c r="T2158" s="249"/>
      <c r="U2158" s="14"/>
      <c r="V2158" s="14"/>
      <c r="W2158" s="14"/>
      <c r="X2158" s="14"/>
      <c r="Y2158" s="14"/>
      <c r="Z2158" s="14"/>
      <c r="AA2158" s="14"/>
      <c r="AB2158" s="14"/>
      <c r="AC2158" s="14"/>
      <c r="AD2158" s="14"/>
      <c r="AE2158" s="14"/>
      <c r="AT2158" s="250" t="s">
        <v>145</v>
      </c>
      <c r="AU2158" s="250" t="s">
        <v>143</v>
      </c>
      <c r="AV2158" s="14" t="s">
        <v>143</v>
      </c>
      <c r="AW2158" s="14" t="s">
        <v>30</v>
      </c>
      <c r="AX2158" s="14" t="s">
        <v>73</v>
      </c>
      <c r="AY2158" s="250" t="s">
        <v>135</v>
      </c>
    </row>
    <row r="2159" s="13" customFormat="1">
      <c r="A2159" s="13"/>
      <c r="B2159" s="229"/>
      <c r="C2159" s="230"/>
      <c r="D2159" s="231" t="s">
        <v>145</v>
      </c>
      <c r="E2159" s="232" t="s">
        <v>1</v>
      </c>
      <c r="F2159" s="233" t="s">
        <v>186</v>
      </c>
      <c r="G2159" s="230"/>
      <c r="H2159" s="232" t="s">
        <v>1</v>
      </c>
      <c r="I2159" s="234"/>
      <c r="J2159" s="230"/>
      <c r="K2159" s="230"/>
      <c r="L2159" s="235"/>
      <c r="M2159" s="236"/>
      <c r="N2159" s="237"/>
      <c r="O2159" s="237"/>
      <c r="P2159" s="237"/>
      <c r="Q2159" s="237"/>
      <c r="R2159" s="237"/>
      <c r="S2159" s="237"/>
      <c r="T2159" s="238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T2159" s="239" t="s">
        <v>145</v>
      </c>
      <c r="AU2159" s="239" t="s">
        <v>143</v>
      </c>
      <c r="AV2159" s="13" t="s">
        <v>81</v>
      </c>
      <c r="AW2159" s="13" t="s">
        <v>30</v>
      </c>
      <c r="AX2159" s="13" t="s">
        <v>73</v>
      </c>
      <c r="AY2159" s="239" t="s">
        <v>135</v>
      </c>
    </row>
    <row r="2160" s="14" customFormat="1">
      <c r="A2160" s="14"/>
      <c r="B2160" s="240"/>
      <c r="C2160" s="241"/>
      <c r="D2160" s="231" t="s">
        <v>145</v>
      </c>
      <c r="E2160" s="242" t="s">
        <v>1</v>
      </c>
      <c r="F2160" s="243" t="s">
        <v>187</v>
      </c>
      <c r="G2160" s="241"/>
      <c r="H2160" s="244">
        <v>25.652999999999999</v>
      </c>
      <c r="I2160" s="245"/>
      <c r="J2160" s="241"/>
      <c r="K2160" s="241"/>
      <c r="L2160" s="246"/>
      <c r="M2160" s="247"/>
      <c r="N2160" s="248"/>
      <c r="O2160" s="248"/>
      <c r="P2160" s="248"/>
      <c r="Q2160" s="248"/>
      <c r="R2160" s="248"/>
      <c r="S2160" s="248"/>
      <c r="T2160" s="249"/>
      <c r="U2160" s="14"/>
      <c r="V2160" s="14"/>
      <c r="W2160" s="14"/>
      <c r="X2160" s="14"/>
      <c r="Y2160" s="14"/>
      <c r="Z2160" s="14"/>
      <c r="AA2160" s="14"/>
      <c r="AB2160" s="14"/>
      <c r="AC2160" s="14"/>
      <c r="AD2160" s="14"/>
      <c r="AE2160" s="14"/>
      <c r="AT2160" s="250" t="s">
        <v>145</v>
      </c>
      <c r="AU2160" s="250" t="s">
        <v>143</v>
      </c>
      <c r="AV2160" s="14" t="s">
        <v>143</v>
      </c>
      <c r="AW2160" s="14" t="s">
        <v>30</v>
      </c>
      <c r="AX2160" s="14" t="s">
        <v>73</v>
      </c>
      <c r="AY2160" s="250" t="s">
        <v>135</v>
      </c>
    </row>
    <row r="2161" s="13" customFormat="1">
      <c r="A2161" s="13"/>
      <c r="B2161" s="229"/>
      <c r="C2161" s="230"/>
      <c r="D2161" s="231" t="s">
        <v>145</v>
      </c>
      <c r="E2161" s="232" t="s">
        <v>1</v>
      </c>
      <c r="F2161" s="233" t="s">
        <v>188</v>
      </c>
      <c r="G2161" s="230"/>
      <c r="H2161" s="232" t="s">
        <v>1</v>
      </c>
      <c r="I2161" s="234"/>
      <c r="J2161" s="230"/>
      <c r="K2161" s="230"/>
      <c r="L2161" s="235"/>
      <c r="M2161" s="236"/>
      <c r="N2161" s="237"/>
      <c r="O2161" s="237"/>
      <c r="P2161" s="237"/>
      <c r="Q2161" s="237"/>
      <c r="R2161" s="237"/>
      <c r="S2161" s="237"/>
      <c r="T2161" s="238"/>
      <c r="U2161" s="13"/>
      <c r="V2161" s="13"/>
      <c r="W2161" s="13"/>
      <c r="X2161" s="13"/>
      <c r="Y2161" s="13"/>
      <c r="Z2161" s="13"/>
      <c r="AA2161" s="13"/>
      <c r="AB2161" s="13"/>
      <c r="AC2161" s="13"/>
      <c r="AD2161" s="13"/>
      <c r="AE2161" s="13"/>
      <c r="AT2161" s="239" t="s">
        <v>145</v>
      </c>
      <c r="AU2161" s="239" t="s">
        <v>143</v>
      </c>
      <c r="AV2161" s="13" t="s">
        <v>81</v>
      </c>
      <c r="AW2161" s="13" t="s">
        <v>30</v>
      </c>
      <c r="AX2161" s="13" t="s">
        <v>73</v>
      </c>
      <c r="AY2161" s="239" t="s">
        <v>135</v>
      </c>
    </row>
    <row r="2162" s="14" customFormat="1">
      <c r="A2162" s="14"/>
      <c r="B2162" s="240"/>
      <c r="C2162" s="241"/>
      <c r="D2162" s="231" t="s">
        <v>145</v>
      </c>
      <c r="E2162" s="242" t="s">
        <v>1</v>
      </c>
      <c r="F2162" s="243" t="s">
        <v>189</v>
      </c>
      <c r="G2162" s="241"/>
      <c r="H2162" s="244">
        <v>18.77</v>
      </c>
      <c r="I2162" s="245"/>
      <c r="J2162" s="241"/>
      <c r="K2162" s="241"/>
      <c r="L2162" s="246"/>
      <c r="M2162" s="247"/>
      <c r="N2162" s="248"/>
      <c r="O2162" s="248"/>
      <c r="P2162" s="248"/>
      <c r="Q2162" s="248"/>
      <c r="R2162" s="248"/>
      <c r="S2162" s="248"/>
      <c r="T2162" s="249"/>
      <c r="U2162" s="14"/>
      <c r="V2162" s="14"/>
      <c r="W2162" s="14"/>
      <c r="X2162" s="14"/>
      <c r="Y2162" s="14"/>
      <c r="Z2162" s="14"/>
      <c r="AA2162" s="14"/>
      <c r="AB2162" s="14"/>
      <c r="AC2162" s="14"/>
      <c r="AD2162" s="14"/>
      <c r="AE2162" s="14"/>
      <c r="AT2162" s="250" t="s">
        <v>145</v>
      </c>
      <c r="AU2162" s="250" t="s">
        <v>143</v>
      </c>
      <c r="AV2162" s="14" t="s">
        <v>143</v>
      </c>
      <c r="AW2162" s="14" t="s">
        <v>30</v>
      </c>
      <c r="AX2162" s="14" t="s">
        <v>73</v>
      </c>
      <c r="AY2162" s="250" t="s">
        <v>135</v>
      </c>
    </row>
    <row r="2163" s="13" customFormat="1">
      <c r="A2163" s="13"/>
      <c r="B2163" s="229"/>
      <c r="C2163" s="230"/>
      <c r="D2163" s="231" t="s">
        <v>145</v>
      </c>
      <c r="E2163" s="232" t="s">
        <v>1</v>
      </c>
      <c r="F2163" s="233" t="s">
        <v>225</v>
      </c>
      <c r="G2163" s="230"/>
      <c r="H2163" s="232" t="s">
        <v>1</v>
      </c>
      <c r="I2163" s="234"/>
      <c r="J2163" s="230"/>
      <c r="K2163" s="230"/>
      <c r="L2163" s="235"/>
      <c r="M2163" s="236"/>
      <c r="N2163" s="237"/>
      <c r="O2163" s="237"/>
      <c r="P2163" s="237"/>
      <c r="Q2163" s="237"/>
      <c r="R2163" s="237"/>
      <c r="S2163" s="237"/>
      <c r="T2163" s="238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T2163" s="239" t="s">
        <v>145</v>
      </c>
      <c r="AU2163" s="239" t="s">
        <v>143</v>
      </c>
      <c r="AV2163" s="13" t="s">
        <v>81</v>
      </c>
      <c r="AW2163" s="13" t="s">
        <v>30</v>
      </c>
      <c r="AX2163" s="13" t="s">
        <v>73</v>
      </c>
      <c r="AY2163" s="239" t="s">
        <v>135</v>
      </c>
    </row>
    <row r="2164" s="13" customFormat="1">
      <c r="A2164" s="13"/>
      <c r="B2164" s="229"/>
      <c r="C2164" s="230"/>
      <c r="D2164" s="231" t="s">
        <v>145</v>
      </c>
      <c r="E2164" s="232" t="s">
        <v>1</v>
      </c>
      <c r="F2164" s="233" t="s">
        <v>174</v>
      </c>
      <c r="G2164" s="230"/>
      <c r="H2164" s="232" t="s">
        <v>1</v>
      </c>
      <c r="I2164" s="234"/>
      <c r="J2164" s="230"/>
      <c r="K2164" s="230"/>
      <c r="L2164" s="235"/>
      <c r="M2164" s="236"/>
      <c r="N2164" s="237"/>
      <c r="O2164" s="237"/>
      <c r="P2164" s="237"/>
      <c r="Q2164" s="237"/>
      <c r="R2164" s="237"/>
      <c r="S2164" s="237"/>
      <c r="T2164" s="238"/>
      <c r="U2164" s="13"/>
      <c r="V2164" s="13"/>
      <c r="W2164" s="13"/>
      <c r="X2164" s="13"/>
      <c r="Y2164" s="13"/>
      <c r="Z2164" s="13"/>
      <c r="AA2164" s="13"/>
      <c r="AB2164" s="13"/>
      <c r="AC2164" s="13"/>
      <c r="AD2164" s="13"/>
      <c r="AE2164" s="13"/>
      <c r="AT2164" s="239" t="s">
        <v>145</v>
      </c>
      <c r="AU2164" s="239" t="s">
        <v>143</v>
      </c>
      <c r="AV2164" s="13" t="s">
        <v>81</v>
      </c>
      <c r="AW2164" s="13" t="s">
        <v>30</v>
      </c>
      <c r="AX2164" s="13" t="s">
        <v>73</v>
      </c>
      <c r="AY2164" s="239" t="s">
        <v>135</v>
      </c>
    </row>
    <row r="2165" s="14" customFormat="1">
      <c r="A2165" s="14"/>
      <c r="B2165" s="240"/>
      <c r="C2165" s="241"/>
      <c r="D2165" s="231" t="s">
        <v>145</v>
      </c>
      <c r="E2165" s="242" t="s">
        <v>1</v>
      </c>
      <c r="F2165" s="243" t="s">
        <v>226</v>
      </c>
      <c r="G2165" s="241"/>
      <c r="H2165" s="244">
        <v>40.030000000000001</v>
      </c>
      <c r="I2165" s="245"/>
      <c r="J2165" s="241"/>
      <c r="K2165" s="241"/>
      <c r="L2165" s="246"/>
      <c r="M2165" s="247"/>
      <c r="N2165" s="248"/>
      <c r="O2165" s="248"/>
      <c r="P2165" s="248"/>
      <c r="Q2165" s="248"/>
      <c r="R2165" s="248"/>
      <c r="S2165" s="248"/>
      <c r="T2165" s="249"/>
      <c r="U2165" s="14"/>
      <c r="V2165" s="14"/>
      <c r="W2165" s="14"/>
      <c r="X2165" s="14"/>
      <c r="Y2165" s="14"/>
      <c r="Z2165" s="14"/>
      <c r="AA2165" s="14"/>
      <c r="AB2165" s="14"/>
      <c r="AC2165" s="14"/>
      <c r="AD2165" s="14"/>
      <c r="AE2165" s="14"/>
      <c r="AT2165" s="250" t="s">
        <v>145</v>
      </c>
      <c r="AU2165" s="250" t="s">
        <v>143</v>
      </c>
      <c r="AV2165" s="14" t="s">
        <v>143</v>
      </c>
      <c r="AW2165" s="14" t="s">
        <v>30</v>
      </c>
      <c r="AX2165" s="14" t="s">
        <v>73</v>
      </c>
      <c r="AY2165" s="250" t="s">
        <v>135</v>
      </c>
    </row>
    <row r="2166" s="14" customFormat="1">
      <c r="A2166" s="14"/>
      <c r="B2166" s="240"/>
      <c r="C2166" s="241"/>
      <c r="D2166" s="231" t="s">
        <v>145</v>
      </c>
      <c r="E2166" s="242" t="s">
        <v>1</v>
      </c>
      <c r="F2166" s="243" t="s">
        <v>227</v>
      </c>
      <c r="G2166" s="241"/>
      <c r="H2166" s="244">
        <v>0.78300000000000003</v>
      </c>
      <c r="I2166" s="245"/>
      <c r="J2166" s="241"/>
      <c r="K2166" s="241"/>
      <c r="L2166" s="246"/>
      <c r="M2166" s="247"/>
      <c r="N2166" s="248"/>
      <c r="O2166" s="248"/>
      <c r="P2166" s="248"/>
      <c r="Q2166" s="248"/>
      <c r="R2166" s="248"/>
      <c r="S2166" s="248"/>
      <c r="T2166" s="249"/>
      <c r="U2166" s="14"/>
      <c r="V2166" s="14"/>
      <c r="W2166" s="14"/>
      <c r="X2166" s="14"/>
      <c r="Y2166" s="14"/>
      <c r="Z2166" s="14"/>
      <c r="AA2166" s="14"/>
      <c r="AB2166" s="14"/>
      <c r="AC2166" s="14"/>
      <c r="AD2166" s="14"/>
      <c r="AE2166" s="14"/>
      <c r="AT2166" s="250" t="s">
        <v>145</v>
      </c>
      <c r="AU2166" s="250" t="s">
        <v>143</v>
      </c>
      <c r="AV2166" s="14" t="s">
        <v>143</v>
      </c>
      <c r="AW2166" s="14" t="s">
        <v>30</v>
      </c>
      <c r="AX2166" s="14" t="s">
        <v>73</v>
      </c>
      <c r="AY2166" s="250" t="s">
        <v>135</v>
      </c>
    </row>
    <row r="2167" s="13" customFormat="1">
      <c r="A2167" s="13"/>
      <c r="B2167" s="229"/>
      <c r="C2167" s="230"/>
      <c r="D2167" s="231" t="s">
        <v>145</v>
      </c>
      <c r="E2167" s="232" t="s">
        <v>1</v>
      </c>
      <c r="F2167" s="233" t="s">
        <v>176</v>
      </c>
      <c r="G2167" s="230"/>
      <c r="H2167" s="232" t="s">
        <v>1</v>
      </c>
      <c r="I2167" s="234"/>
      <c r="J2167" s="230"/>
      <c r="K2167" s="230"/>
      <c r="L2167" s="235"/>
      <c r="M2167" s="236"/>
      <c r="N2167" s="237"/>
      <c r="O2167" s="237"/>
      <c r="P2167" s="237"/>
      <c r="Q2167" s="237"/>
      <c r="R2167" s="237"/>
      <c r="S2167" s="237"/>
      <c r="T2167" s="238"/>
      <c r="U2167" s="13"/>
      <c r="V2167" s="13"/>
      <c r="W2167" s="13"/>
      <c r="X2167" s="13"/>
      <c r="Y2167" s="13"/>
      <c r="Z2167" s="13"/>
      <c r="AA2167" s="13"/>
      <c r="AB2167" s="13"/>
      <c r="AC2167" s="13"/>
      <c r="AD2167" s="13"/>
      <c r="AE2167" s="13"/>
      <c r="AT2167" s="239" t="s">
        <v>145</v>
      </c>
      <c r="AU2167" s="239" t="s">
        <v>143</v>
      </c>
      <c r="AV2167" s="13" t="s">
        <v>81</v>
      </c>
      <c r="AW2167" s="13" t="s">
        <v>30</v>
      </c>
      <c r="AX2167" s="13" t="s">
        <v>73</v>
      </c>
      <c r="AY2167" s="239" t="s">
        <v>135</v>
      </c>
    </row>
    <row r="2168" s="14" customFormat="1">
      <c r="A2168" s="14"/>
      <c r="B2168" s="240"/>
      <c r="C2168" s="241"/>
      <c r="D2168" s="231" t="s">
        <v>145</v>
      </c>
      <c r="E2168" s="242" t="s">
        <v>1</v>
      </c>
      <c r="F2168" s="243" t="s">
        <v>228</v>
      </c>
      <c r="G2168" s="241"/>
      <c r="H2168" s="244">
        <v>19.469999999999999</v>
      </c>
      <c r="I2168" s="245"/>
      <c r="J2168" s="241"/>
      <c r="K2168" s="241"/>
      <c r="L2168" s="246"/>
      <c r="M2168" s="247"/>
      <c r="N2168" s="248"/>
      <c r="O2168" s="248"/>
      <c r="P2168" s="248"/>
      <c r="Q2168" s="248"/>
      <c r="R2168" s="248"/>
      <c r="S2168" s="248"/>
      <c r="T2168" s="249"/>
      <c r="U2168" s="14"/>
      <c r="V2168" s="14"/>
      <c r="W2168" s="14"/>
      <c r="X2168" s="14"/>
      <c r="Y2168" s="14"/>
      <c r="Z2168" s="14"/>
      <c r="AA2168" s="14"/>
      <c r="AB2168" s="14"/>
      <c r="AC2168" s="14"/>
      <c r="AD2168" s="14"/>
      <c r="AE2168" s="14"/>
      <c r="AT2168" s="250" t="s">
        <v>145</v>
      </c>
      <c r="AU2168" s="250" t="s">
        <v>143</v>
      </c>
      <c r="AV2168" s="14" t="s">
        <v>143</v>
      </c>
      <c r="AW2168" s="14" t="s">
        <v>30</v>
      </c>
      <c r="AX2168" s="14" t="s">
        <v>73</v>
      </c>
      <c r="AY2168" s="250" t="s">
        <v>135</v>
      </c>
    </row>
    <row r="2169" s="13" customFormat="1">
      <c r="A2169" s="13"/>
      <c r="B2169" s="229"/>
      <c r="C2169" s="230"/>
      <c r="D2169" s="231" t="s">
        <v>145</v>
      </c>
      <c r="E2169" s="232" t="s">
        <v>1</v>
      </c>
      <c r="F2169" s="233" t="s">
        <v>178</v>
      </c>
      <c r="G2169" s="230"/>
      <c r="H2169" s="232" t="s">
        <v>1</v>
      </c>
      <c r="I2169" s="234"/>
      <c r="J2169" s="230"/>
      <c r="K2169" s="230"/>
      <c r="L2169" s="235"/>
      <c r="M2169" s="236"/>
      <c r="N2169" s="237"/>
      <c r="O2169" s="237"/>
      <c r="P2169" s="237"/>
      <c r="Q2169" s="237"/>
      <c r="R2169" s="237"/>
      <c r="S2169" s="237"/>
      <c r="T2169" s="238"/>
      <c r="U2169" s="13"/>
      <c r="V2169" s="13"/>
      <c r="W2169" s="13"/>
      <c r="X2169" s="13"/>
      <c r="Y2169" s="13"/>
      <c r="Z2169" s="13"/>
      <c r="AA2169" s="13"/>
      <c r="AB2169" s="13"/>
      <c r="AC2169" s="13"/>
      <c r="AD2169" s="13"/>
      <c r="AE2169" s="13"/>
      <c r="AT2169" s="239" t="s">
        <v>145</v>
      </c>
      <c r="AU2169" s="239" t="s">
        <v>143</v>
      </c>
      <c r="AV2169" s="13" t="s">
        <v>81</v>
      </c>
      <c r="AW2169" s="13" t="s">
        <v>30</v>
      </c>
      <c r="AX2169" s="13" t="s">
        <v>73</v>
      </c>
      <c r="AY2169" s="239" t="s">
        <v>135</v>
      </c>
    </row>
    <row r="2170" s="14" customFormat="1">
      <c r="A2170" s="14"/>
      <c r="B2170" s="240"/>
      <c r="C2170" s="241"/>
      <c r="D2170" s="231" t="s">
        <v>145</v>
      </c>
      <c r="E2170" s="242" t="s">
        <v>1</v>
      </c>
      <c r="F2170" s="243" t="s">
        <v>229</v>
      </c>
      <c r="G2170" s="241"/>
      <c r="H2170" s="244">
        <v>5.7530000000000001</v>
      </c>
      <c r="I2170" s="245"/>
      <c r="J2170" s="241"/>
      <c r="K2170" s="241"/>
      <c r="L2170" s="246"/>
      <c r="M2170" s="247"/>
      <c r="N2170" s="248"/>
      <c r="O2170" s="248"/>
      <c r="P2170" s="248"/>
      <c r="Q2170" s="248"/>
      <c r="R2170" s="248"/>
      <c r="S2170" s="248"/>
      <c r="T2170" s="249"/>
      <c r="U2170" s="14"/>
      <c r="V2170" s="14"/>
      <c r="W2170" s="14"/>
      <c r="X2170" s="14"/>
      <c r="Y2170" s="14"/>
      <c r="Z2170" s="14"/>
      <c r="AA2170" s="14"/>
      <c r="AB2170" s="14"/>
      <c r="AC2170" s="14"/>
      <c r="AD2170" s="14"/>
      <c r="AE2170" s="14"/>
      <c r="AT2170" s="250" t="s">
        <v>145</v>
      </c>
      <c r="AU2170" s="250" t="s">
        <v>143</v>
      </c>
      <c r="AV2170" s="14" t="s">
        <v>143</v>
      </c>
      <c r="AW2170" s="14" t="s">
        <v>30</v>
      </c>
      <c r="AX2170" s="14" t="s">
        <v>73</v>
      </c>
      <c r="AY2170" s="250" t="s">
        <v>135</v>
      </c>
    </row>
    <row r="2171" s="13" customFormat="1">
      <c r="A2171" s="13"/>
      <c r="B2171" s="229"/>
      <c r="C2171" s="230"/>
      <c r="D2171" s="231" t="s">
        <v>145</v>
      </c>
      <c r="E2171" s="232" t="s">
        <v>1</v>
      </c>
      <c r="F2171" s="233" t="s">
        <v>180</v>
      </c>
      <c r="G2171" s="230"/>
      <c r="H2171" s="232" t="s">
        <v>1</v>
      </c>
      <c r="I2171" s="234"/>
      <c r="J2171" s="230"/>
      <c r="K2171" s="230"/>
      <c r="L2171" s="235"/>
      <c r="M2171" s="236"/>
      <c r="N2171" s="237"/>
      <c r="O2171" s="237"/>
      <c r="P2171" s="237"/>
      <c r="Q2171" s="237"/>
      <c r="R2171" s="237"/>
      <c r="S2171" s="237"/>
      <c r="T2171" s="238"/>
      <c r="U2171" s="13"/>
      <c r="V2171" s="13"/>
      <c r="W2171" s="13"/>
      <c r="X2171" s="13"/>
      <c r="Y2171" s="13"/>
      <c r="Z2171" s="13"/>
      <c r="AA2171" s="13"/>
      <c r="AB2171" s="13"/>
      <c r="AC2171" s="13"/>
      <c r="AD2171" s="13"/>
      <c r="AE2171" s="13"/>
      <c r="AT2171" s="239" t="s">
        <v>145</v>
      </c>
      <c r="AU2171" s="239" t="s">
        <v>143</v>
      </c>
      <c r="AV2171" s="13" t="s">
        <v>81</v>
      </c>
      <c r="AW2171" s="13" t="s">
        <v>30</v>
      </c>
      <c r="AX2171" s="13" t="s">
        <v>73</v>
      </c>
      <c r="AY2171" s="239" t="s">
        <v>135</v>
      </c>
    </row>
    <row r="2172" s="14" customFormat="1">
      <c r="A2172" s="14"/>
      <c r="B2172" s="240"/>
      <c r="C2172" s="241"/>
      <c r="D2172" s="231" t="s">
        <v>145</v>
      </c>
      <c r="E2172" s="242" t="s">
        <v>1</v>
      </c>
      <c r="F2172" s="243" t="s">
        <v>230</v>
      </c>
      <c r="G2172" s="241"/>
      <c r="H2172" s="244">
        <v>25.196000000000002</v>
      </c>
      <c r="I2172" s="245"/>
      <c r="J2172" s="241"/>
      <c r="K2172" s="241"/>
      <c r="L2172" s="246"/>
      <c r="M2172" s="247"/>
      <c r="N2172" s="248"/>
      <c r="O2172" s="248"/>
      <c r="P2172" s="248"/>
      <c r="Q2172" s="248"/>
      <c r="R2172" s="248"/>
      <c r="S2172" s="248"/>
      <c r="T2172" s="249"/>
      <c r="U2172" s="14"/>
      <c r="V2172" s="14"/>
      <c r="W2172" s="14"/>
      <c r="X2172" s="14"/>
      <c r="Y2172" s="14"/>
      <c r="Z2172" s="14"/>
      <c r="AA2172" s="14"/>
      <c r="AB2172" s="14"/>
      <c r="AC2172" s="14"/>
      <c r="AD2172" s="14"/>
      <c r="AE2172" s="14"/>
      <c r="AT2172" s="250" t="s">
        <v>145</v>
      </c>
      <c r="AU2172" s="250" t="s">
        <v>143</v>
      </c>
      <c r="AV2172" s="14" t="s">
        <v>143</v>
      </c>
      <c r="AW2172" s="14" t="s">
        <v>30</v>
      </c>
      <c r="AX2172" s="14" t="s">
        <v>73</v>
      </c>
      <c r="AY2172" s="250" t="s">
        <v>135</v>
      </c>
    </row>
    <row r="2173" s="14" customFormat="1">
      <c r="A2173" s="14"/>
      <c r="B2173" s="240"/>
      <c r="C2173" s="241"/>
      <c r="D2173" s="231" t="s">
        <v>145</v>
      </c>
      <c r="E2173" s="242" t="s">
        <v>1</v>
      </c>
      <c r="F2173" s="243" t="s">
        <v>231</v>
      </c>
      <c r="G2173" s="241"/>
      <c r="H2173" s="244">
        <v>0.38600000000000001</v>
      </c>
      <c r="I2173" s="245"/>
      <c r="J2173" s="241"/>
      <c r="K2173" s="241"/>
      <c r="L2173" s="246"/>
      <c r="M2173" s="247"/>
      <c r="N2173" s="248"/>
      <c r="O2173" s="248"/>
      <c r="P2173" s="248"/>
      <c r="Q2173" s="248"/>
      <c r="R2173" s="248"/>
      <c r="S2173" s="248"/>
      <c r="T2173" s="249"/>
      <c r="U2173" s="14"/>
      <c r="V2173" s="14"/>
      <c r="W2173" s="14"/>
      <c r="X2173" s="14"/>
      <c r="Y2173" s="14"/>
      <c r="Z2173" s="14"/>
      <c r="AA2173" s="14"/>
      <c r="AB2173" s="14"/>
      <c r="AC2173" s="14"/>
      <c r="AD2173" s="14"/>
      <c r="AE2173" s="14"/>
      <c r="AT2173" s="250" t="s">
        <v>145</v>
      </c>
      <c r="AU2173" s="250" t="s">
        <v>143</v>
      </c>
      <c r="AV2173" s="14" t="s">
        <v>143</v>
      </c>
      <c r="AW2173" s="14" t="s">
        <v>30</v>
      </c>
      <c r="AX2173" s="14" t="s">
        <v>73</v>
      </c>
      <c r="AY2173" s="250" t="s">
        <v>135</v>
      </c>
    </row>
    <row r="2174" s="13" customFormat="1">
      <c r="A2174" s="13"/>
      <c r="B2174" s="229"/>
      <c r="C2174" s="230"/>
      <c r="D2174" s="231" t="s">
        <v>145</v>
      </c>
      <c r="E2174" s="232" t="s">
        <v>1</v>
      </c>
      <c r="F2174" s="233" t="s">
        <v>182</v>
      </c>
      <c r="G2174" s="230"/>
      <c r="H2174" s="232" t="s">
        <v>1</v>
      </c>
      <c r="I2174" s="234"/>
      <c r="J2174" s="230"/>
      <c r="K2174" s="230"/>
      <c r="L2174" s="235"/>
      <c r="M2174" s="236"/>
      <c r="N2174" s="237"/>
      <c r="O2174" s="237"/>
      <c r="P2174" s="237"/>
      <c r="Q2174" s="237"/>
      <c r="R2174" s="237"/>
      <c r="S2174" s="237"/>
      <c r="T2174" s="238"/>
      <c r="U2174" s="13"/>
      <c r="V2174" s="13"/>
      <c r="W2174" s="13"/>
      <c r="X2174" s="13"/>
      <c r="Y2174" s="13"/>
      <c r="Z2174" s="13"/>
      <c r="AA2174" s="13"/>
      <c r="AB2174" s="13"/>
      <c r="AC2174" s="13"/>
      <c r="AD2174" s="13"/>
      <c r="AE2174" s="13"/>
      <c r="AT2174" s="239" t="s">
        <v>145</v>
      </c>
      <c r="AU2174" s="239" t="s">
        <v>143</v>
      </c>
      <c r="AV2174" s="13" t="s">
        <v>81</v>
      </c>
      <c r="AW2174" s="13" t="s">
        <v>30</v>
      </c>
      <c r="AX2174" s="13" t="s">
        <v>73</v>
      </c>
      <c r="AY2174" s="239" t="s">
        <v>135</v>
      </c>
    </row>
    <row r="2175" s="14" customFormat="1">
      <c r="A2175" s="14"/>
      <c r="B2175" s="240"/>
      <c r="C2175" s="241"/>
      <c r="D2175" s="231" t="s">
        <v>145</v>
      </c>
      <c r="E2175" s="242" t="s">
        <v>1</v>
      </c>
      <c r="F2175" s="243" t="s">
        <v>232</v>
      </c>
      <c r="G2175" s="241"/>
      <c r="H2175" s="244">
        <v>8.9819999999999993</v>
      </c>
      <c r="I2175" s="245"/>
      <c r="J2175" s="241"/>
      <c r="K2175" s="241"/>
      <c r="L2175" s="246"/>
      <c r="M2175" s="247"/>
      <c r="N2175" s="248"/>
      <c r="O2175" s="248"/>
      <c r="P2175" s="248"/>
      <c r="Q2175" s="248"/>
      <c r="R2175" s="248"/>
      <c r="S2175" s="248"/>
      <c r="T2175" s="249"/>
      <c r="U2175" s="14"/>
      <c r="V2175" s="14"/>
      <c r="W2175" s="14"/>
      <c r="X2175" s="14"/>
      <c r="Y2175" s="14"/>
      <c r="Z2175" s="14"/>
      <c r="AA2175" s="14"/>
      <c r="AB2175" s="14"/>
      <c r="AC2175" s="14"/>
      <c r="AD2175" s="14"/>
      <c r="AE2175" s="14"/>
      <c r="AT2175" s="250" t="s">
        <v>145</v>
      </c>
      <c r="AU2175" s="250" t="s">
        <v>143</v>
      </c>
      <c r="AV2175" s="14" t="s">
        <v>143</v>
      </c>
      <c r="AW2175" s="14" t="s">
        <v>30</v>
      </c>
      <c r="AX2175" s="14" t="s">
        <v>73</v>
      </c>
      <c r="AY2175" s="250" t="s">
        <v>135</v>
      </c>
    </row>
    <row r="2176" s="13" customFormat="1">
      <c r="A2176" s="13"/>
      <c r="B2176" s="229"/>
      <c r="C2176" s="230"/>
      <c r="D2176" s="231" t="s">
        <v>145</v>
      </c>
      <c r="E2176" s="232" t="s">
        <v>1</v>
      </c>
      <c r="F2176" s="233" t="s">
        <v>184</v>
      </c>
      <c r="G2176" s="230"/>
      <c r="H2176" s="232" t="s">
        <v>1</v>
      </c>
      <c r="I2176" s="234"/>
      <c r="J2176" s="230"/>
      <c r="K2176" s="230"/>
      <c r="L2176" s="235"/>
      <c r="M2176" s="236"/>
      <c r="N2176" s="237"/>
      <c r="O2176" s="237"/>
      <c r="P2176" s="237"/>
      <c r="Q2176" s="237"/>
      <c r="R2176" s="237"/>
      <c r="S2176" s="237"/>
      <c r="T2176" s="238"/>
      <c r="U2176" s="13"/>
      <c r="V2176" s="13"/>
      <c r="W2176" s="13"/>
      <c r="X2176" s="13"/>
      <c r="Y2176" s="13"/>
      <c r="Z2176" s="13"/>
      <c r="AA2176" s="13"/>
      <c r="AB2176" s="13"/>
      <c r="AC2176" s="13"/>
      <c r="AD2176" s="13"/>
      <c r="AE2176" s="13"/>
      <c r="AT2176" s="239" t="s">
        <v>145</v>
      </c>
      <c r="AU2176" s="239" t="s">
        <v>143</v>
      </c>
      <c r="AV2176" s="13" t="s">
        <v>81</v>
      </c>
      <c r="AW2176" s="13" t="s">
        <v>30</v>
      </c>
      <c r="AX2176" s="13" t="s">
        <v>73</v>
      </c>
      <c r="AY2176" s="239" t="s">
        <v>135</v>
      </c>
    </row>
    <row r="2177" s="14" customFormat="1">
      <c r="A2177" s="14"/>
      <c r="B2177" s="240"/>
      <c r="C2177" s="241"/>
      <c r="D2177" s="231" t="s">
        <v>145</v>
      </c>
      <c r="E2177" s="242" t="s">
        <v>1</v>
      </c>
      <c r="F2177" s="243" t="s">
        <v>233</v>
      </c>
      <c r="G2177" s="241"/>
      <c r="H2177" s="244">
        <v>29.98</v>
      </c>
      <c r="I2177" s="245"/>
      <c r="J2177" s="241"/>
      <c r="K2177" s="241"/>
      <c r="L2177" s="246"/>
      <c r="M2177" s="247"/>
      <c r="N2177" s="248"/>
      <c r="O2177" s="248"/>
      <c r="P2177" s="248"/>
      <c r="Q2177" s="248"/>
      <c r="R2177" s="248"/>
      <c r="S2177" s="248"/>
      <c r="T2177" s="249"/>
      <c r="U2177" s="14"/>
      <c r="V2177" s="14"/>
      <c r="W2177" s="14"/>
      <c r="X2177" s="14"/>
      <c r="Y2177" s="14"/>
      <c r="Z2177" s="14"/>
      <c r="AA2177" s="14"/>
      <c r="AB2177" s="14"/>
      <c r="AC2177" s="14"/>
      <c r="AD2177" s="14"/>
      <c r="AE2177" s="14"/>
      <c r="AT2177" s="250" t="s">
        <v>145</v>
      </c>
      <c r="AU2177" s="250" t="s">
        <v>143</v>
      </c>
      <c r="AV2177" s="14" t="s">
        <v>143</v>
      </c>
      <c r="AW2177" s="14" t="s">
        <v>30</v>
      </c>
      <c r="AX2177" s="14" t="s">
        <v>73</v>
      </c>
      <c r="AY2177" s="250" t="s">
        <v>135</v>
      </c>
    </row>
    <row r="2178" s="13" customFormat="1">
      <c r="A2178" s="13"/>
      <c r="B2178" s="229"/>
      <c r="C2178" s="230"/>
      <c r="D2178" s="231" t="s">
        <v>145</v>
      </c>
      <c r="E2178" s="232" t="s">
        <v>1</v>
      </c>
      <c r="F2178" s="233" t="s">
        <v>186</v>
      </c>
      <c r="G2178" s="230"/>
      <c r="H2178" s="232" t="s">
        <v>1</v>
      </c>
      <c r="I2178" s="234"/>
      <c r="J2178" s="230"/>
      <c r="K2178" s="230"/>
      <c r="L2178" s="235"/>
      <c r="M2178" s="236"/>
      <c r="N2178" s="237"/>
      <c r="O2178" s="237"/>
      <c r="P2178" s="237"/>
      <c r="Q2178" s="237"/>
      <c r="R2178" s="237"/>
      <c r="S2178" s="237"/>
      <c r="T2178" s="238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T2178" s="239" t="s">
        <v>145</v>
      </c>
      <c r="AU2178" s="239" t="s">
        <v>143</v>
      </c>
      <c r="AV2178" s="13" t="s">
        <v>81</v>
      </c>
      <c r="AW2178" s="13" t="s">
        <v>30</v>
      </c>
      <c r="AX2178" s="13" t="s">
        <v>73</v>
      </c>
      <c r="AY2178" s="239" t="s">
        <v>135</v>
      </c>
    </row>
    <row r="2179" s="14" customFormat="1">
      <c r="A2179" s="14"/>
      <c r="B2179" s="240"/>
      <c r="C2179" s="241"/>
      <c r="D2179" s="231" t="s">
        <v>145</v>
      </c>
      <c r="E2179" s="242" t="s">
        <v>1</v>
      </c>
      <c r="F2179" s="243" t="s">
        <v>234</v>
      </c>
      <c r="G2179" s="241"/>
      <c r="H2179" s="244">
        <v>41.076999999999998</v>
      </c>
      <c r="I2179" s="245"/>
      <c r="J2179" s="241"/>
      <c r="K2179" s="241"/>
      <c r="L2179" s="246"/>
      <c r="M2179" s="247"/>
      <c r="N2179" s="248"/>
      <c r="O2179" s="248"/>
      <c r="P2179" s="248"/>
      <c r="Q2179" s="248"/>
      <c r="R2179" s="248"/>
      <c r="S2179" s="248"/>
      <c r="T2179" s="249"/>
      <c r="U2179" s="14"/>
      <c r="V2179" s="14"/>
      <c r="W2179" s="14"/>
      <c r="X2179" s="14"/>
      <c r="Y2179" s="14"/>
      <c r="Z2179" s="14"/>
      <c r="AA2179" s="14"/>
      <c r="AB2179" s="14"/>
      <c r="AC2179" s="14"/>
      <c r="AD2179" s="14"/>
      <c r="AE2179" s="14"/>
      <c r="AT2179" s="250" t="s">
        <v>145</v>
      </c>
      <c r="AU2179" s="250" t="s">
        <v>143</v>
      </c>
      <c r="AV2179" s="14" t="s">
        <v>143</v>
      </c>
      <c r="AW2179" s="14" t="s">
        <v>30</v>
      </c>
      <c r="AX2179" s="14" t="s">
        <v>73</v>
      </c>
      <c r="AY2179" s="250" t="s">
        <v>135</v>
      </c>
    </row>
    <row r="2180" s="13" customFormat="1">
      <c r="A2180" s="13"/>
      <c r="B2180" s="229"/>
      <c r="C2180" s="230"/>
      <c r="D2180" s="231" t="s">
        <v>145</v>
      </c>
      <c r="E2180" s="232" t="s">
        <v>1</v>
      </c>
      <c r="F2180" s="233" t="s">
        <v>188</v>
      </c>
      <c r="G2180" s="230"/>
      <c r="H2180" s="232" t="s">
        <v>1</v>
      </c>
      <c r="I2180" s="234"/>
      <c r="J2180" s="230"/>
      <c r="K2180" s="230"/>
      <c r="L2180" s="235"/>
      <c r="M2180" s="236"/>
      <c r="N2180" s="237"/>
      <c r="O2180" s="237"/>
      <c r="P2180" s="237"/>
      <c r="Q2180" s="237"/>
      <c r="R2180" s="237"/>
      <c r="S2180" s="237"/>
      <c r="T2180" s="238"/>
      <c r="U2180" s="13"/>
      <c r="V2180" s="13"/>
      <c r="W2180" s="13"/>
      <c r="X2180" s="13"/>
      <c r="Y2180" s="13"/>
      <c r="Z2180" s="13"/>
      <c r="AA2180" s="13"/>
      <c r="AB2180" s="13"/>
      <c r="AC2180" s="13"/>
      <c r="AD2180" s="13"/>
      <c r="AE2180" s="13"/>
      <c r="AT2180" s="239" t="s">
        <v>145</v>
      </c>
      <c r="AU2180" s="239" t="s">
        <v>143</v>
      </c>
      <c r="AV2180" s="13" t="s">
        <v>81</v>
      </c>
      <c r="AW2180" s="13" t="s">
        <v>30</v>
      </c>
      <c r="AX2180" s="13" t="s">
        <v>73</v>
      </c>
      <c r="AY2180" s="239" t="s">
        <v>135</v>
      </c>
    </row>
    <row r="2181" s="14" customFormat="1">
      <c r="A2181" s="14"/>
      <c r="B2181" s="240"/>
      <c r="C2181" s="241"/>
      <c r="D2181" s="231" t="s">
        <v>145</v>
      </c>
      <c r="E2181" s="242" t="s">
        <v>1</v>
      </c>
      <c r="F2181" s="243" t="s">
        <v>235</v>
      </c>
      <c r="G2181" s="241"/>
      <c r="H2181" s="244">
        <v>43.295000000000002</v>
      </c>
      <c r="I2181" s="245"/>
      <c r="J2181" s="241"/>
      <c r="K2181" s="241"/>
      <c r="L2181" s="246"/>
      <c r="M2181" s="247"/>
      <c r="N2181" s="248"/>
      <c r="O2181" s="248"/>
      <c r="P2181" s="248"/>
      <c r="Q2181" s="248"/>
      <c r="R2181" s="248"/>
      <c r="S2181" s="248"/>
      <c r="T2181" s="249"/>
      <c r="U2181" s="14"/>
      <c r="V2181" s="14"/>
      <c r="W2181" s="14"/>
      <c r="X2181" s="14"/>
      <c r="Y2181" s="14"/>
      <c r="Z2181" s="14"/>
      <c r="AA2181" s="14"/>
      <c r="AB2181" s="14"/>
      <c r="AC2181" s="14"/>
      <c r="AD2181" s="14"/>
      <c r="AE2181" s="14"/>
      <c r="AT2181" s="250" t="s">
        <v>145</v>
      </c>
      <c r="AU2181" s="250" t="s">
        <v>143</v>
      </c>
      <c r="AV2181" s="14" t="s">
        <v>143</v>
      </c>
      <c r="AW2181" s="14" t="s">
        <v>30</v>
      </c>
      <c r="AX2181" s="14" t="s">
        <v>73</v>
      </c>
      <c r="AY2181" s="250" t="s">
        <v>135</v>
      </c>
    </row>
    <row r="2182" s="13" customFormat="1">
      <c r="A2182" s="13"/>
      <c r="B2182" s="229"/>
      <c r="C2182" s="230"/>
      <c r="D2182" s="231" t="s">
        <v>145</v>
      </c>
      <c r="E2182" s="232" t="s">
        <v>1</v>
      </c>
      <c r="F2182" s="233" t="s">
        <v>236</v>
      </c>
      <c r="G2182" s="230"/>
      <c r="H2182" s="232" t="s">
        <v>1</v>
      </c>
      <c r="I2182" s="234"/>
      <c r="J2182" s="230"/>
      <c r="K2182" s="230"/>
      <c r="L2182" s="235"/>
      <c r="M2182" s="236"/>
      <c r="N2182" s="237"/>
      <c r="O2182" s="237"/>
      <c r="P2182" s="237"/>
      <c r="Q2182" s="237"/>
      <c r="R2182" s="237"/>
      <c r="S2182" s="237"/>
      <c r="T2182" s="238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T2182" s="239" t="s">
        <v>145</v>
      </c>
      <c r="AU2182" s="239" t="s">
        <v>143</v>
      </c>
      <c r="AV2182" s="13" t="s">
        <v>81</v>
      </c>
      <c r="AW2182" s="13" t="s">
        <v>30</v>
      </c>
      <c r="AX2182" s="13" t="s">
        <v>73</v>
      </c>
      <c r="AY2182" s="239" t="s">
        <v>135</v>
      </c>
    </row>
    <row r="2183" s="13" customFormat="1">
      <c r="A2183" s="13"/>
      <c r="B2183" s="229"/>
      <c r="C2183" s="230"/>
      <c r="D2183" s="231" t="s">
        <v>145</v>
      </c>
      <c r="E2183" s="232" t="s">
        <v>1</v>
      </c>
      <c r="F2183" s="233" t="s">
        <v>182</v>
      </c>
      <c r="G2183" s="230"/>
      <c r="H2183" s="232" t="s">
        <v>1</v>
      </c>
      <c r="I2183" s="234"/>
      <c r="J2183" s="230"/>
      <c r="K2183" s="230"/>
      <c r="L2183" s="235"/>
      <c r="M2183" s="236"/>
      <c r="N2183" s="237"/>
      <c r="O2183" s="237"/>
      <c r="P2183" s="237"/>
      <c r="Q2183" s="237"/>
      <c r="R2183" s="237"/>
      <c r="S2183" s="237"/>
      <c r="T2183" s="238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T2183" s="239" t="s">
        <v>145</v>
      </c>
      <c r="AU2183" s="239" t="s">
        <v>143</v>
      </c>
      <c r="AV2183" s="13" t="s">
        <v>81</v>
      </c>
      <c r="AW2183" s="13" t="s">
        <v>30</v>
      </c>
      <c r="AX2183" s="13" t="s">
        <v>73</v>
      </c>
      <c r="AY2183" s="239" t="s">
        <v>135</v>
      </c>
    </row>
    <row r="2184" s="14" customFormat="1">
      <c r="A2184" s="14"/>
      <c r="B2184" s="240"/>
      <c r="C2184" s="241"/>
      <c r="D2184" s="231" t="s">
        <v>145</v>
      </c>
      <c r="E2184" s="242" t="s">
        <v>1</v>
      </c>
      <c r="F2184" s="243" t="s">
        <v>237</v>
      </c>
      <c r="G2184" s="241"/>
      <c r="H2184" s="244">
        <v>-4.6849999999999996</v>
      </c>
      <c r="I2184" s="245"/>
      <c r="J2184" s="241"/>
      <c r="K2184" s="241"/>
      <c r="L2184" s="246"/>
      <c r="M2184" s="247"/>
      <c r="N2184" s="248"/>
      <c r="O2184" s="248"/>
      <c r="P2184" s="248"/>
      <c r="Q2184" s="248"/>
      <c r="R2184" s="248"/>
      <c r="S2184" s="248"/>
      <c r="T2184" s="249"/>
      <c r="U2184" s="14"/>
      <c r="V2184" s="14"/>
      <c r="W2184" s="14"/>
      <c r="X2184" s="14"/>
      <c r="Y2184" s="14"/>
      <c r="Z2184" s="14"/>
      <c r="AA2184" s="14"/>
      <c r="AB2184" s="14"/>
      <c r="AC2184" s="14"/>
      <c r="AD2184" s="14"/>
      <c r="AE2184" s="14"/>
      <c r="AT2184" s="250" t="s">
        <v>145</v>
      </c>
      <c r="AU2184" s="250" t="s">
        <v>143</v>
      </c>
      <c r="AV2184" s="14" t="s">
        <v>143</v>
      </c>
      <c r="AW2184" s="14" t="s">
        <v>30</v>
      </c>
      <c r="AX2184" s="14" t="s">
        <v>73</v>
      </c>
      <c r="AY2184" s="250" t="s">
        <v>135</v>
      </c>
    </row>
    <row r="2185" s="13" customFormat="1">
      <c r="A2185" s="13"/>
      <c r="B2185" s="229"/>
      <c r="C2185" s="230"/>
      <c r="D2185" s="231" t="s">
        <v>145</v>
      </c>
      <c r="E2185" s="232" t="s">
        <v>1</v>
      </c>
      <c r="F2185" s="233" t="s">
        <v>184</v>
      </c>
      <c r="G2185" s="230"/>
      <c r="H2185" s="232" t="s">
        <v>1</v>
      </c>
      <c r="I2185" s="234"/>
      <c r="J2185" s="230"/>
      <c r="K2185" s="230"/>
      <c r="L2185" s="235"/>
      <c r="M2185" s="236"/>
      <c r="N2185" s="237"/>
      <c r="O2185" s="237"/>
      <c r="P2185" s="237"/>
      <c r="Q2185" s="237"/>
      <c r="R2185" s="237"/>
      <c r="S2185" s="237"/>
      <c r="T2185" s="238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T2185" s="239" t="s">
        <v>145</v>
      </c>
      <c r="AU2185" s="239" t="s">
        <v>143</v>
      </c>
      <c r="AV2185" s="13" t="s">
        <v>81</v>
      </c>
      <c r="AW2185" s="13" t="s">
        <v>30</v>
      </c>
      <c r="AX2185" s="13" t="s">
        <v>73</v>
      </c>
      <c r="AY2185" s="239" t="s">
        <v>135</v>
      </c>
    </row>
    <row r="2186" s="14" customFormat="1">
      <c r="A2186" s="14"/>
      <c r="B2186" s="240"/>
      <c r="C2186" s="241"/>
      <c r="D2186" s="231" t="s">
        <v>145</v>
      </c>
      <c r="E2186" s="242" t="s">
        <v>1</v>
      </c>
      <c r="F2186" s="243" t="s">
        <v>238</v>
      </c>
      <c r="G2186" s="241"/>
      <c r="H2186" s="244">
        <v>-21.006</v>
      </c>
      <c r="I2186" s="245"/>
      <c r="J2186" s="241"/>
      <c r="K2186" s="241"/>
      <c r="L2186" s="246"/>
      <c r="M2186" s="247"/>
      <c r="N2186" s="248"/>
      <c r="O2186" s="248"/>
      <c r="P2186" s="248"/>
      <c r="Q2186" s="248"/>
      <c r="R2186" s="248"/>
      <c r="S2186" s="248"/>
      <c r="T2186" s="249"/>
      <c r="U2186" s="14"/>
      <c r="V2186" s="14"/>
      <c r="W2186" s="14"/>
      <c r="X2186" s="14"/>
      <c r="Y2186" s="14"/>
      <c r="Z2186" s="14"/>
      <c r="AA2186" s="14"/>
      <c r="AB2186" s="14"/>
      <c r="AC2186" s="14"/>
      <c r="AD2186" s="14"/>
      <c r="AE2186" s="14"/>
      <c r="AT2186" s="250" t="s">
        <v>145</v>
      </c>
      <c r="AU2186" s="250" t="s">
        <v>143</v>
      </c>
      <c r="AV2186" s="14" t="s">
        <v>143</v>
      </c>
      <c r="AW2186" s="14" t="s">
        <v>30</v>
      </c>
      <c r="AX2186" s="14" t="s">
        <v>73</v>
      </c>
      <c r="AY2186" s="250" t="s">
        <v>135</v>
      </c>
    </row>
    <row r="2187" s="15" customFormat="1">
      <c r="A2187" s="15"/>
      <c r="B2187" s="251"/>
      <c r="C2187" s="252"/>
      <c r="D2187" s="231" t="s">
        <v>145</v>
      </c>
      <c r="E2187" s="253" t="s">
        <v>1</v>
      </c>
      <c r="F2187" s="254" t="s">
        <v>153</v>
      </c>
      <c r="G2187" s="252"/>
      <c r="H2187" s="255">
        <v>271.798</v>
      </c>
      <c r="I2187" s="256"/>
      <c r="J2187" s="252"/>
      <c r="K2187" s="252"/>
      <c r="L2187" s="257"/>
      <c r="M2187" s="258"/>
      <c r="N2187" s="259"/>
      <c r="O2187" s="259"/>
      <c r="P2187" s="259"/>
      <c r="Q2187" s="259"/>
      <c r="R2187" s="259"/>
      <c r="S2187" s="259"/>
      <c r="T2187" s="260"/>
      <c r="U2187" s="15"/>
      <c r="V2187" s="15"/>
      <c r="W2187" s="15"/>
      <c r="X2187" s="15"/>
      <c r="Y2187" s="15"/>
      <c r="Z2187" s="15"/>
      <c r="AA2187" s="15"/>
      <c r="AB2187" s="15"/>
      <c r="AC2187" s="15"/>
      <c r="AD2187" s="15"/>
      <c r="AE2187" s="15"/>
      <c r="AT2187" s="261" t="s">
        <v>145</v>
      </c>
      <c r="AU2187" s="261" t="s">
        <v>143</v>
      </c>
      <c r="AV2187" s="15" t="s">
        <v>142</v>
      </c>
      <c r="AW2187" s="15" t="s">
        <v>30</v>
      </c>
      <c r="AX2187" s="15" t="s">
        <v>81</v>
      </c>
      <c r="AY2187" s="261" t="s">
        <v>135</v>
      </c>
    </row>
    <row r="2188" s="2" customFormat="1" ht="16.5" customHeight="1">
      <c r="A2188" s="38"/>
      <c r="B2188" s="39"/>
      <c r="C2188" s="215" t="s">
        <v>1860</v>
      </c>
      <c r="D2188" s="215" t="s">
        <v>138</v>
      </c>
      <c r="E2188" s="216" t="s">
        <v>1861</v>
      </c>
      <c r="F2188" s="217" t="s">
        <v>1862</v>
      </c>
      <c r="G2188" s="218" t="s">
        <v>141</v>
      </c>
      <c r="H2188" s="219">
        <v>82.537000000000006</v>
      </c>
      <c r="I2188" s="220"/>
      <c r="J2188" s="221">
        <f>ROUND(I2188*H2188,2)</f>
        <v>0</v>
      </c>
      <c r="K2188" s="222"/>
      <c r="L2188" s="44"/>
      <c r="M2188" s="223" t="s">
        <v>1</v>
      </c>
      <c r="N2188" s="224" t="s">
        <v>39</v>
      </c>
      <c r="O2188" s="91"/>
      <c r="P2188" s="225">
        <f>O2188*H2188</f>
        <v>0</v>
      </c>
      <c r="Q2188" s="225">
        <v>0</v>
      </c>
      <c r="R2188" s="225">
        <f>Q2188*H2188</f>
        <v>0</v>
      </c>
      <c r="S2188" s="225">
        <v>0</v>
      </c>
      <c r="T2188" s="226">
        <f>S2188*H2188</f>
        <v>0</v>
      </c>
      <c r="U2188" s="38"/>
      <c r="V2188" s="38"/>
      <c r="W2188" s="38"/>
      <c r="X2188" s="38"/>
      <c r="Y2188" s="38"/>
      <c r="Z2188" s="38"/>
      <c r="AA2188" s="38"/>
      <c r="AB2188" s="38"/>
      <c r="AC2188" s="38"/>
      <c r="AD2188" s="38"/>
      <c r="AE2188" s="38"/>
      <c r="AR2188" s="227" t="s">
        <v>263</v>
      </c>
      <c r="AT2188" s="227" t="s">
        <v>138</v>
      </c>
      <c r="AU2188" s="227" t="s">
        <v>143</v>
      </c>
      <c r="AY2188" s="17" t="s">
        <v>135</v>
      </c>
      <c r="BE2188" s="228">
        <f>IF(N2188="základní",J2188,0)</f>
        <v>0</v>
      </c>
      <c r="BF2188" s="228">
        <f>IF(N2188="snížená",J2188,0)</f>
        <v>0</v>
      </c>
      <c r="BG2188" s="228">
        <f>IF(N2188="zákl. přenesená",J2188,0)</f>
        <v>0</v>
      </c>
      <c r="BH2188" s="228">
        <f>IF(N2188="sníž. přenesená",J2188,0)</f>
        <v>0</v>
      </c>
      <c r="BI2188" s="228">
        <f>IF(N2188="nulová",J2188,0)</f>
        <v>0</v>
      </c>
      <c r="BJ2188" s="17" t="s">
        <v>143</v>
      </c>
      <c r="BK2188" s="228">
        <f>ROUND(I2188*H2188,2)</f>
        <v>0</v>
      </c>
      <c r="BL2188" s="17" t="s">
        <v>263</v>
      </c>
      <c r="BM2188" s="227" t="s">
        <v>1863</v>
      </c>
    </row>
    <row r="2189" s="13" customFormat="1">
      <c r="A2189" s="13"/>
      <c r="B2189" s="229"/>
      <c r="C2189" s="230"/>
      <c r="D2189" s="231" t="s">
        <v>145</v>
      </c>
      <c r="E2189" s="232" t="s">
        <v>1</v>
      </c>
      <c r="F2189" s="233" t="s">
        <v>174</v>
      </c>
      <c r="G2189" s="230"/>
      <c r="H2189" s="232" t="s">
        <v>1</v>
      </c>
      <c r="I2189" s="234"/>
      <c r="J2189" s="230"/>
      <c r="K2189" s="230"/>
      <c r="L2189" s="235"/>
      <c r="M2189" s="236"/>
      <c r="N2189" s="237"/>
      <c r="O2189" s="237"/>
      <c r="P2189" s="237"/>
      <c r="Q2189" s="237"/>
      <c r="R2189" s="237"/>
      <c r="S2189" s="237"/>
      <c r="T2189" s="238"/>
      <c r="U2189" s="13"/>
      <c r="V2189" s="13"/>
      <c r="W2189" s="13"/>
      <c r="X2189" s="13"/>
      <c r="Y2189" s="13"/>
      <c r="Z2189" s="13"/>
      <c r="AA2189" s="13"/>
      <c r="AB2189" s="13"/>
      <c r="AC2189" s="13"/>
      <c r="AD2189" s="13"/>
      <c r="AE2189" s="13"/>
      <c r="AT2189" s="239" t="s">
        <v>145</v>
      </c>
      <c r="AU2189" s="239" t="s">
        <v>143</v>
      </c>
      <c r="AV2189" s="13" t="s">
        <v>81</v>
      </c>
      <c r="AW2189" s="13" t="s">
        <v>30</v>
      </c>
      <c r="AX2189" s="13" t="s">
        <v>73</v>
      </c>
      <c r="AY2189" s="239" t="s">
        <v>135</v>
      </c>
    </row>
    <row r="2190" s="14" customFormat="1">
      <c r="A2190" s="14"/>
      <c r="B2190" s="240"/>
      <c r="C2190" s="241"/>
      <c r="D2190" s="231" t="s">
        <v>145</v>
      </c>
      <c r="E2190" s="242" t="s">
        <v>1</v>
      </c>
      <c r="F2190" s="243" t="s">
        <v>175</v>
      </c>
      <c r="G2190" s="241"/>
      <c r="H2190" s="244">
        <v>11.153000000000001</v>
      </c>
      <c r="I2190" s="245"/>
      <c r="J2190" s="241"/>
      <c r="K2190" s="241"/>
      <c r="L2190" s="246"/>
      <c r="M2190" s="247"/>
      <c r="N2190" s="248"/>
      <c r="O2190" s="248"/>
      <c r="P2190" s="248"/>
      <c r="Q2190" s="248"/>
      <c r="R2190" s="248"/>
      <c r="S2190" s="248"/>
      <c r="T2190" s="249"/>
      <c r="U2190" s="14"/>
      <c r="V2190" s="14"/>
      <c r="W2190" s="14"/>
      <c r="X2190" s="14"/>
      <c r="Y2190" s="14"/>
      <c r="Z2190" s="14"/>
      <c r="AA2190" s="14"/>
      <c r="AB2190" s="14"/>
      <c r="AC2190" s="14"/>
      <c r="AD2190" s="14"/>
      <c r="AE2190" s="14"/>
      <c r="AT2190" s="250" t="s">
        <v>145</v>
      </c>
      <c r="AU2190" s="250" t="s">
        <v>143</v>
      </c>
      <c r="AV2190" s="14" t="s">
        <v>143</v>
      </c>
      <c r="AW2190" s="14" t="s">
        <v>30</v>
      </c>
      <c r="AX2190" s="14" t="s">
        <v>73</v>
      </c>
      <c r="AY2190" s="250" t="s">
        <v>135</v>
      </c>
    </row>
    <row r="2191" s="13" customFormat="1">
      <c r="A2191" s="13"/>
      <c r="B2191" s="229"/>
      <c r="C2191" s="230"/>
      <c r="D2191" s="231" t="s">
        <v>145</v>
      </c>
      <c r="E2191" s="232" t="s">
        <v>1</v>
      </c>
      <c r="F2191" s="233" t="s">
        <v>176</v>
      </c>
      <c r="G2191" s="230"/>
      <c r="H2191" s="232" t="s">
        <v>1</v>
      </c>
      <c r="I2191" s="234"/>
      <c r="J2191" s="230"/>
      <c r="K2191" s="230"/>
      <c r="L2191" s="235"/>
      <c r="M2191" s="236"/>
      <c r="N2191" s="237"/>
      <c r="O2191" s="237"/>
      <c r="P2191" s="237"/>
      <c r="Q2191" s="237"/>
      <c r="R2191" s="237"/>
      <c r="S2191" s="237"/>
      <c r="T2191" s="238"/>
      <c r="U2191" s="13"/>
      <c r="V2191" s="13"/>
      <c r="W2191" s="13"/>
      <c r="X2191" s="13"/>
      <c r="Y2191" s="13"/>
      <c r="Z2191" s="13"/>
      <c r="AA2191" s="13"/>
      <c r="AB2191" s="13"/>
      <c r="AC2191" s="13"/>
      <c r="AD2191" s="13"/>
      <c r="AE2191" s="13"/>
      <c r="AT2191" s="239" t="s">
        <v>145</v>
      </c>
      <c r="AU2191" s="239" t="s">
        <v>143</v>
      </c>
      <c r="AV2191" s="13" t="s">
        <v>81</v>
      </c>
      <c r="AW2191" s="13" t="s">
        <v>30</v>
      </c>
      <c r="AX2191" s="13" t="s">
        <v>73</v>
      </c>
      <c r="AY2191" s="239" t="s">
        <v>135</v>
      </c>
    </row>
    <row r="2192" s="14" customFormat="1">
      <c r="A2192" s="14"/>
      <c r="B2192" s="240"/>
      <c r="C2192" s="241"/>
      <c r="D2192" s="231" t="s">
        <v>145</v>
      </c>
      <c r="E2192" s="242" t="s">
        <v>1</v>
      </c>
      <c r="F2192" s="243" t="s">
        <v>177</v>
      </c>
      <c r="G2192" s="241"/>
      <c r="H2192" s="244">
        <v>4.29</v>
      </c>
      <c r="I2192" s="245"/>
      <c r="J2192" s="241"/>
      <c r="K2192" s="241"/>
      <c r="L2192" s="246"/>
      <c r="M2192" s="247"/>
      <c r="N2192" s="248"/>
      <c r="O2192" s="248"/>
      <c r="P2192" s="248"/>
      <c r="Q2192" s="248"/>
      <c r="R2192" s="248"/>
      <c r="S2192" s="248"/>
      <c r="T2192" s="249"/>
      <c r="U2192" s="14"/>
      <c r="V2192" s="14"/>
      <c r="W2192" s="14"/>
      <c r="X2192" s="14"/>
      <c r="Y2192" s="14"/>
      <c r="Z2192" s="14"/>
      <c r="AA2192" s="14"/>
      <c r="AB2192" s="14"/>
      <c r="AC2192" s="14"/>
      <c r="AD2192" s="14"/>
      <c r="AE2192" s="14"/>
      <c r="AT2192" s="250" t="s">
        <v>145</v>
      </c>
      <c r="AU2192" s="250" t="s">
        <v>143</v>
      </c>
      <c r="AV2192" s="14" t="s">
        <v>143</v>
      </c>
      <c r="AW2192" s="14" t="s">
        <v>30</v>
      </c>
      <c r="AX2192" s="14" t="s">
        <v>73</v>
      </c>
      <c r="AY2192" s="250" t="s">
        <v>135</v>
      </c>
    </row>
    <row r="2193" s="13" customFormat="1">
      <c r="A2193" s="13"/>
      <c r="B2193" s="229"/>
      <c r="C2193" s="230"/>
      <c r="D2193" s="231" t="s">
        <v>145</v>
      </c>
      <c r="E2193" s="232" t="s">
        <v>1</v>
      </c>
      <c r="F2193" s="233" t="s">
        <v>178</v>
      </c>
      <c r="G2193" s="230"/>
      <c r="H2193" s="232" t="s">
        <v>1</v>
      </c>
      <c r="I2193" s="234"/>
      <c r="J2193" s="230"/>
      <c r="K2193" s="230"/>
      <c r="L2193" s="235"/>
      <c r="M2193" s="236"/>
      <c r="N2193" s="237"/>
      <c r="O2193" s="237"/>
      <c r="P2193" s="237"/>
      <c r="Q2193" s="237"/>
      <c r="R2193" s="237"/>
      <c r="S2193" s="237"/>
      <c r="T2193" s="238"/>
      <c r="U2193" s="13"/>
      <c r="V2193" s="13"/>
      <c r="W2193" s="13"/>
      <c r="X2193" s="13"/>
      <c r="Y2193" s="13"/>
      <c r="Z2193" s="13"/>
      <c r="AA2193" s="13"/>
      <c r="AB2193" s="13"/>
      <c r="AC2193" s="13"/>
      <c r="AD2193" s="13"/>
      <c r="AE2193" s="13"/>
      <c r="AT2193" s="239" t="s">
        <v>145</v>
      </c>
      <c r="AU2193" s="239" t="s">
        <v>143</v>
      </c>
      <c r="AV2193" s="13" t="s">
        <v>81</v>
      </c>
      <c r="AW2193" s="13" t="s">
        <v>30</v>
      </c>
      <c r="AX2193" s="13" t="s">
        <v>73</v>
      </c>
      <c r="AY2193" s="239" t="s">
        <v>135</v>
      </c>
    </row>
    <row r="2194" s="14" customFormat="1">
      <c r="A2194" s="14"/>
      <c r="B2194" s="240"/>
      <c r="C2194" s="241"/>
      <c r="D2194" s="231" t="s">
        <v>145</v>
      </c>
      <c r="E2194" s="242" t="s">
        <v>1</v>
      </c>
      <c r="F2194" s="243" t="s">
        <v>179</v>
      </c>
      <c r="G2194" s="241"/>
      <c r="H2194" s="244">
        <v>1.4910000000000001</v>
      </c>
      <c r="I2194" s="245"/>
      <c r="J2194" s="241"/>
      <c r="K2194" s="241"/>
      <c r="L2194" s="246"/>
      <c r="M2194" s="247"/>
      <c r="N2194" s="248"/>
      <c r="O2194" s="248"/>
      <c r="P2194" s="248"/>
      <c r="Q2194" s="248"/>
      <c r="R2194" s="248"/>
      <c r="S2194" s="248"/>
      <c r="T2194" s="249"/>
      <c r="U2194" s="14"/>
      <c r="V2194" s="14"/>
      <c r="W2194" s="14"/>
      <c r="X2194" s="14"/>
      <c r="Y2194" s="14"/>
      <c r="Z2194" s="14"/>
      <c r="AA2194" s="14"/>
      <c r="AB2194" s="14"/>
      <c r="AC2194" s="14"/>
      <c r="AD2194" s="14"/>
      <c r="AE2194" s="14"/>
      <c r="AT2194" s="250" t="s">
        <v>145</v>
      </c>
      <c r="AU2194" s="250" t="s">
        <v>143</v>
      </c>
      <c r="AV2194" s="14" t="s">
        <v>143</v>
      </c>
      <c r="AW2194" s="14" t="s">
        <v>30</v>
      </c>
      <c r="AX2194" s="14" t="s">
        <v>73</v>
      </c>
      <c r="AY2194" s="250" t="s">
        <v>135</v>
      </c>
    </row>
    <row r="2195" s="13" customFormat="1">
      <c r="A2195" s="13"/>
      <c r="B2195" s="229"/>
      <c r="C2195" s="230"/>
      <c r="D2195" s="231" t="s">
        <v>145</v>
      </c>
      <c r="E2195" s="232" t="s">
        <v>1</v>
      </c>
      <c r="F2195" s="233" t="s">
        <v>180</v>
      </c>
      <c r="G2195" s="230"/>
      <c r="H2195" s="232" t="s">
        <v>1</v>
      </c>
      <c r="I2195" s="234"/>
      <c r="J2195" s="230"/>
      <c r="K2195" s="230"/>
      <c r="L2195" s="235"/>
      <c r="M2195" s="236"/>
      <c r="N2195" s="237"/>
      <c r="O2195" s="237"/>
      <c r="P2195" s="237"/>
      <c r="Q2195" s="237"/>
      <c r="R2195" s="237"/>
      <c r="S2195" s="237"/>
      <c r="T2195" s="238"/>
      <c r="U2195" s="13"/>
      <c r="V2195" s="13"/>
      <c r="W2195" s="13"/>
      <c r="X2195" s="13"/>
      <c r="Y2195" s="13"/>
      <c r="Z2195" s="13"/>
      <c r="AA2195" s="13"/>
      <c r="AB2195" s="13"/>
      <c r="AC2195" s="13"/>
      <c r="AD2195" s="13"/>
      <c r="AE2195" s="13"/>
      <c r="AT2195" s="239" t="s">
        <v>145</v>
      </c>
      <c r="AU2195" s="239" t="s">
        <v>143</v>
      </c>
      <c r="AV2195" s="13" t="s">
        <v>81</v>
      </c>
      <c r="AW2195" s="13" t="s">
        <v>30</v>
      </c>
      <c r="AX2195" s="13" t="s">
        <v>73</v>
      </c>
      <c r="AY2195" s="239" t="s">
        <v>135</v>
      </c>
    </row>
    <row r="2196" s="14" customFormat="1">
      <c r="A2196" s="14"/>
      <c r="B2196" s="240"/>
      <c r="C2196" s="241"/>
      <c r="D2196" s="231" t="s">
        <v>145</v>
      </c>
      <c r="E2196" s="242" t="s">
        <v>1</v>
      </c>
      <c r="F2196" s="243" t="s">
        <v>181</v>
      </c>
      <c r="G2196" s="241"/>
      <c r="H2196" s="244">
        <v>14.478</v>
      </c>
      <c r="I2196" s="245"/>
      <c r="J2196" s="241"/>
      <c r="K2196" s="241"/>
      <c r="L2196" s="246"/>
      <c r="M2196" s="247"/>
      <c r="N2196" s="248"/>
      <c r="O2196" s="248"/>
      <c r="P2196" s="248"/>
      <c r="Q2196" s="248"/>
      <c r="R2196" s="248"/>
      <c r="S2196" s="248"/>
      <c r="T2196" s="249"/>
      <c r="U2196" s="14"/>
      <c r="V2196" s="14"/>
      <c r="W2196" s="14"/>
      <c r="X2196" s="14"/>
      <c r="Y2196" s="14"/>
      <c r="Z2196" s="14"/>
      <c r="AA2196" s="14"/>
      <c r="AB2196" s="14"/>
      <c r="AC2196" s="14"/>
      <c r="AD2196" s="14"/>
      <c r="AE2196" s="14"/>
      <c r="AT2196" s="250" t="s">
        <v>145</v>
      </c>
      <c r="AU2196" s="250" t="s">
        <v>143</v>
      </c>
      <c r="AV2196" s="14" t="s">
        <v>143</v>
      </c>
      <c r="AW2196" s="14" t="s">
        <v>30</v>
      </c>
      <c r="AX2196" s="14" t="s">
        <v>73</v>
      </c>
      <c r="AY2196" s="250" t="s">
        <v>135</v>
      </c>
    </row>
    <row r="2197" s="13" customFormat="1">
      <c r="A2197" s="13"/>
      <c r="B2197" s="229"/>
      <c r="C2197" s="230"/>
      <c r="D2197" s="231" t="s">
        <v>145</v>
      </c>
      <c r="E2197" s="232" t="s">
        <v>1</v>
      </c>
      <c r="F2197" s="233" t="s">
        <v>182</v>
      </c>
      <c r="G2197" s="230"/>
      <c r="H2197" s="232" t="s">
        <v>1</v>
      </c>
      <c r="I2197" s="234"/>
      <c r="J2197" s="230"/>
      <c r="K2197" s="230"/>
      <c r="L2197" s="235"/>
      <c r="M2197" s="236"/>
      <c r="N2197" s="237"/>
      <c r="O2197" s="237"/>
      <c r="P2197" s="237"/>
      <c r="Q2197" s="237"/>
      <c r="R2197" s="237"/>
      <c r="S2197" s="237"/>
      <c r="T2197" s="238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T2197" s="239" t="s">
        <v>145</v>
      </c>
      <c r="AU2197" s="239" t="s">
        <v>143</v>
      </c>
      <c r="AV2197" s="13" t="s">
        <v>81</v>
      </c>
      <c r="AW2197" s="13" t="s">
        <v>30</v>
      </c>
      <c r="AX2197" s="13" t="s">
        <v>73</v>
      </c>
      <c r="AY2197" s="239" t="s">
        <v>135</v>
      </c>
    </row>
    <row r="2198" s="14" customFormat="1">
      <c r="A2198" s="14"/>
      <c r="B2198" s="240"/>
      <c r="C2198" s="241"/>
      <c r="D2198" s="231" t="s">
        <v>145</v>
      </c>
      <c r="E2198" s="242" t="s">
        <v>1</v>
      </c>
      <c r="F2198" s="243" t="s">
        <v>183</v>
      </c>
      <c r="G2198" s="241"/>
      <c r="H2198" s="244">
        <v>1.169</v>
      </c>
      <c r="I2198" s="245"/>
      <c r="J2198" s="241"/>
      <c r="K2198" s="241"/>
      <c r="L2198" s="246"/>
      <c r="M2198" s="247"/>
      <c r="N2198" s="248"/>
      <c r="O2198" s="248"/>
      <c r="P2198" s="248"/>
      <c r="Q2198" s="248"/>
      <c r="R2198" s="248"/>
      <c r="S2198" s="248"/>
      <c r="T2198" s="249"/>
      <c r="U2198" s="14"/>
      <c r="V2198" s="14"/>
      <c r="W2198" s="14"/>
      <c r="X2198" s="14"/>
      <c r="Y2198" s="14"/>
      <c r="Z2198" s="14"/>
      <c r="AA2198" s="14"/>
      <c r="AB2198" s="14"/>
      <c r="AC2198" s="14"/>
      <c r="AD2198" s="14"/>
      <c r="AE2198" s="14"/>
      <c r="AT2198" s="250" t="s">
        <v>145</v>
      </c>
      <c r="AU2198" s="250" t="s">
        <v>143</v>
      </c>
      <c r="AV2198" s="14" t="s">
        <v>143</v>
      </c>
      <c r="AW2198" s="14" t="s">
        <v>30</v>
      </c>
      <c r="AX2198" s="14" t="s">
        <v>73</v>
      </c>
      <c r="AY2198" s="250" t="s">
        <v>135</v>
      </c>
    </row>
    <row r="2199" s="13" customFormat="1">
      <c r="A2199" s="13"/>
      <c r="B2199" s="229"/>
      <c r="C2199" s="230"/>
      <c r="D2199" s="231" t="s">
        <v>145</v>
      </c>
      <c r="E2199" s="232" t="s">
        <v>1</v>
      </c>
      <c r="F2199" s="233" t="s">
        <v>184</v>
      </c>
      <c r="G2199" s="230"/>
      <c r="H2199" s="232" t="s">
        <v>1</v>
      </c>
      <c r="I2199" s="234"/>
      <c r="J2199" s="230"/>
      <c r="K2199" s="230"/>
      <c r="L2199" s="235"/>
      <c r="M2199" s="236"/>
      <c r="N2199" s="237"/>
      <c r="O2199" s="237"/>
      <c r="P2199" s="237"/>
      <c r="Q2199" s="237"/>
      <c r="R2199" s="237"/>
      <c r="S2199" s="237"/>
      <c r="T2199" s="238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T2199" s="239" t="s">
        <v>145</v>
      </c>
      <c r="AU2199" s="239" t="s">
        <v>143</v>
      </c>
      <c r="AV2199" s="13" t="s">
        <v>81</v>
      </c>
      <c r="AW2199" s="13" t="s">
        <v>30</v>
      </c>
      <c r="AX2199" s="13" t="s">
        <v>73</v>
      </c>
      <c r="AY2199" s="239" t="s">
        <v>135</v>
      </c>
    </row>
    <row r="2200" s="14" customFormat="1">
      <c r="A2200" s="14"/>
      <c r="B2200" s="240"/>
      <c r="C2200" s="241"/>
      <c r="D2200" s="231" t="s">
        <v>145</v>
      </c>
      <c r="E2200" s="242" t="s">
        <v>1</v>
      </c>
      <c r="F2200" s="243" t="s">
        <v>185</v>
      </c>
      <c r="G2200" s="241"/>
      <c r="H2200" s="244">
        <v>5.5330000000000004</v>
      </c>
      <c r="I2200" s="245"/>
      <c r="J2200" s="241"/>
      <c r="K2200" s="241"/>
      <c r="L2200" s="246"/>
      <c r="M2200" s="247"/>
      <c r="N2200" s="248"/>
      <c r="O2200" s="248"/>
      <c r="P2200" s="248"/>
      <c r="Q2200" s="248"/>
      <c r="R2200" s="248"/>
      <c r="S2200" s="248"/>
      <c r="T2200" s="249"/>
      <c r="U2200" s="14"/>
      <c r="V2200" s="14"/>
      <c r="W2200" s="14"/>
      <c r="X2200" s="14"/>
      <c r="Y2200" s="14"/>
      <c r="Z2200" s="14"/>
      <c r="AA2200" s="14"/>
      <c r="AB2200" s="14"/>
      <c r="AC2200" s="14"/>
      <c r="AD2200" s="14"/>
      <c r="AE2200" s="14"/>
      <c r="AT2200" s="250" t="s">
        <v>145</v>
      </c>
      <c r="AU2200" s="250" t="s">
        <v>143</v>
      </c>
      <c r="AV2200" s="14" t="s">
        <v>143</v>
      </c>
      <c r="AW2200" s="14" t="s">
        <v>30</v>
      </c>
      <c r="AX2200" s="14" t="s">
        <v>73</v>
      </c>
      <c r="AY2200" s="250" t="s">
        <v>135</v>
      </c>
    </row>
    <row r="2201" s="13" customFormat="1">
      <c r="A2201" s="13"/>
      <c r="B2201" s="229"/>
      <c r="C2201" s="230"/>
      <c r="D2201" s="231" t="s">
        <v>145</v>
      </c>
      <c r="E2201" s="232" t="s">
        <v>1</v>
      </c>
      <c r="F2201" s="233" t="s">
        <v>186</v>
      </c>
      <c r="G2201" s="230"/>
      <c r="H2201" s="232" t="s">
        <v>1</v>
      </c>
      <c r="I2201" s="234"/>
      <c r="J2201" s="230"/>
      <c r="K2201" s="230"/>
      <c r="L2201" s="235"/>
      <c r="M2201" s="236"/>
      <c r="N2201" s="237"/>
      <c r="O2201" s="237"/>
      <c r="P2201" s="237"/>
      <c r="Q2201" s="237"/>
      <c r="R2201" s="237"/>
      <c r="S2201" s="237"/>
      <c r="T2201" s="238"/>
      <c r="U2201" s="13"/>
      <c r="V2201" s="13"/>
      <c r="W2201" s="13"/>
      <c r="X2201" s="13"/>
      <c r="Y2201" s="13"/>
      <c r="Z2201" s="13"/>
      <c r="AA2201" s="13"/>
      <c r="AB2201" s="13"/>
      <c r="AC2201" s="13"/>
      <c r="AD2201" s="13"/>
      <c r="AE2201" s="13"/>
      <c r="AT2201" s="239" t="s">
        <v>145</v>
      </c>
      <c r="AU2201" s="239" t="s">
        <v>143</v>
      </c>
      <c r="AV2201" s="13" t="s">
        <v>81</v>
      </c>
      <c r="AW2201" s="13" t="s">
        <v>30</v>
      </c>
      <c r="AX2201" s="13" t="s">
        <v>73</v>
      </c>
      <c r="AY2201" s="239" t="s">
        <v>135</v>
      </c>
    </row>
    <row r="2202" s="14" customFormat="1">
      <c r="A2202" s="14"/>
      <c r="B2202" s="240"/>
      <c r="C2202" s="241"/>
      <c r="D2202" s="231" t="s">
        <v>145</v>
      </c>
      <c r="E2202" s="242" t="s">
        <v>1</v>
      </c>
      <c r="F2202" s="243" t="s">
        <v>187</v>
      </c>
      <c r="G2202" s="241"/>
      <c r="H2202" s="244">
        <v>25.652999999999999</v>
      </c>
      <c r="I2202" s="245"/>
      <c r="J2202" s="241"/>
      <c r="K2202" s="241"/>
      <c r="L2202" s="246"/>
      <c r="M2202" s="247"/>
      <c r="N2202" s="248"/>
      <c r="O2202" s="248"/>
      <c r="P2202" s="248"/>
      <c r="Q2202" s="248"/>
      <c r="R2202" s="248"/>
      <c r="S2202" s="248"/>
      <c r="T2202" s="249"/>
      <c r="U2202" s="14"/>
      <c r="V2202" s="14"/>
      <c r="W2202" s="14"/>
      <c r="X2202" s="14"/>
      <c r="Y2202" s="14"/>
      <c r="Z2202" s="14"/>
      <c r="AA2202" s="14"/>
      <c r="AB2202" s="14"/>
      <c r="AC2202" s="14"/>
      <c r="AD2202" s="14"/>
      <c r="AE2202" s="14"/>
      <c r="AT2202" s="250" t="s">
        <v>145</v>
      </c>
      <c r="AU2202" s="250" t="s">
        <v>143</v>
      </c>
      <c r="AV2202" s="14" t="s">
        <v>143</v>
      </c>
      <c r="AW2202" s="14" t="s">
        <v>30</v>
      </c>
      <c r="AX2202" s="14" t="s">
        <v>73</v>
      </c>
      <c r="AY2202" s="250" t="s">
        <v>135</v>
      </c>
    </row>
    <row r="2203" s="13" customFormat="1">
      <c r="A2203" s="13"/>
      <c r="B2203" s="229"/>
      <c r="C2203" s="230"/>
      <c r="D2203" s="231" t="s">
        <v>145</v>
      </c>
      <c r="E2203" s="232" t="s">
        <v>1</v>
      </c>
      <c r="F2203" s="233" t="s">
        <v>188</v>
      </c>
      <c r="G2203" s="230"/>
      <c r="H2203" s="232" t="s">
        <v>1</v>
      </c>
      <c r="I2203" s="234"/>
      <c r="J2203" s="230"/>
      <c r="K2203" s="230"/>
      <c r="L2203" s="235"/>
      <c r="M2203" s="236"/>
      <c r="N2203" s="237"/>
      <c r="O2203" s="237"/>
      <c r="P2203" s="237"/>
      <c r="Q2203" s="237"/>
      <c r="R2203" s="237"/>
      <c r="S2203" s="237"/>
      <c r="T2203" s="238"/>
      <c r="U2203" s="13"/>
      <c r="V2203" s="13"/>
      <c r="W2203" s="13"/>
      <c r="X2203" s="13"/>
      <c r="Y2203" s="13"/>
      <c r="Z2203" s="13"/>
      <c r="AA2203" s="13"/>
      <c r="AB2203" s="13"/>
      <c r="AC2203" s="13"/>
      <c r="AD2203" s="13"/>
      <c r="AE2203" s="13"/>
      <c r="AT2203" s="239" t="s">
        <v>145</v>
      </c>
      <c r="AU2203" s="239" t="s">
        <v>143</v>
      </c>
      <c r="AV2203" s="13" t="s">
        <v>81</v>
      </c>
      <c r="AW2203" s="13" t="s">
        <v>30</v>
      </c>
      <c r="AX2203" s="13" t="s">
        <v>73</v>
      </c>
      <c r="AY2203" s="239" t="s">
        <v>135</v>
      </c>
    </row>
    <row r="2204" s="14" customFormat="1">
      <c r="A2204" s="14"/>
      <c r="B2204" s="240"/>
      <c r="C2204" s="241"/>
      <c r="D2204" s="231" t="s">
        <v>145</v>
      </c>
      <c r="E2204" s="242" t="s">
        <v>1</v>
      </c>
      <c r="F2204" s="243" t="s">
        <v>189</v>
      </c>
      <c r="G2204" s="241"/>
      <c r="H2204" s="244">
        <v>18.77</v>
      </c>
      <c r="I2204" s="245"/>
      <c r="J2204" s="241"/>
      <c r="K2204" s="241"/>
      <c r="L2204" s="246"/>
      <c r="M2204" s="247"/>
      <c r="N2204" s="248"/>
      <c r="O2204" s="248"/>
      <c r="P2204" s="248"/>
      <c r="Q2204" s="248"/>
      <c r="R2204" s="248"/>
      <c r="S2204" s="248"/>
      <c r="T2204" s="249"/>
      <c r="U2204" s="14"/>
      <c r="V2204" s="14"/>
      <c r="W2204" s="14"/>
      <c r="X2204" s="14"/>
      <c r="Y2204" s="14"/>
      <c r="Z2204" s="14"/>
      <c r="AA2204" s="14"/>
      <c r="AB2204" s="14"/>
      <c r="AC2204" s="14"/>
      <c r="AD2204" s="14"/>
      <c r="AE2204" s="14"/>
      <c r="AT2204" s="250" t="s">
        <v>145</v>
      </c>
      <c r="AU2204" s="250" t="s">
        <v>143</v>
      </c>
      <c r="AV2204" s="14" t="s">
        <v>143</v>
      </c>
      <c r="AW2204" s="14" t="s">
        <v>30</v>
      </c>
      <c r="AX2204" s="14" t="s">
        <v>73</v>
      </c>
      <c r="AY2204" s="250" t="s">
        <v>135</v>
      </c>
    </row>
    <row r="2205" s="15" customFormat="1">
      <c r="A2205" s="15"/>
      <c r="B2205" s="251"/>
      <c r="C2205" s="252"/>
      <c r="D2205" s="231" t="s">
        <v>145</v>
      </c>
      <c r="E2205" s="253" t="s">
        <v>1</v>
      </c>
      <c r="F2205" s="254" t="s">
        <v>153</v>
      </c>
      <c r="G2205" s="252"/>
      <c r="H2205" s="255">
        <v>82.536999999999992</v>
      </c>
      <c r="I2205" s="256"/>
      <c r="J2205" s="252"/>
      <c r="K2205" s="252"/>
      <c r="L2205" s="257"/>
      <c r="M2205" s="258"/>
      <c r="N2205" s="259"/>
      <c r="O2205" s="259"/>
      <c r="P2205" s="259"/>
      <c r="Q2205" s="259"/>
      <c r="R2205" s="259"/>
      <c r="S2205" s="259"/>
      <c r="T2205" s="260"/>
      <c r="U2205" s="15"/>
      <c r="V2205" s="15"/>
      <c r="W2205" s="15"/>
      <c r="X2205" s="15"/>
      <c r="Y2205" s="15"/>
      <c r="Z2205" s="15"/>
      <c r="AA2205" s="15"/>
      <c r="AB2205" s="15"/>
      <c r="AC2205" s="15"/>
      <c r="AD2205" s="15"/>
      <c r="AE2205" s="15"/>
      <c r="AT2205" s="261" t="s">
        <v>145</v>
      </c>
      <c r="AU2205" s="261" t="s">
        <v>143</v>
      </c>
      <c r="AV2205" s="15" t="s">
        <v>142</v>
      </c>
      <c r="AW2205" s="15" t="s">
        <v>30</v>
      </c>
      <c r="AX2205" s="15" t="s">
        <v>81</v>
      </c>
      <c r="AY2205" s="261" t="s">
        <v>135</v>
      </c>
    </row>
    <row r="2206" s="2" customFormat="1" ht="16.5" customHeight="1">
      <c r="A2206" s="38"/>
      <c r="B2206" s="39"/>
      <c r="C2206" s="262" t="s">
        <v>1864</v>
      </c>
      <c r="D2206" s="262" t="s">
        <v>413</v>
      </c>
      <c r="E2206" s="263" t="s">
        <v>1865</v>
      </c>
      <c r="F2206" s="264" t="s">
        <v>1866</v>
      </c>
      <c r="G2206" s="265" t="s">
        <v>141</v>
      </c>
      <c r="H2206" s="266">
        <v>86.664000000000001</v>
      </c>
      <c r="I2206" s="267"/>
      <c r="J2206" s="268">
        <f>ROUND(I2206*H2206,2)</f>
        <v>0</v>
      </c>
      <c r="K2206" s="269"/>
      <c r="L2206" s="270"/>
      <c r="M2206" s="271" t="s">
        <v>1</v>
      </c>
      <c r="N2206" s="272" t="s">
        <v>39</v>
      </c>
      <c r="O2206" s="91"/>
      <c r="P2206" s="225">
        <f>O2206*H2206</f>
        <v>0</v>
      </c>
      <c r="Q2206" s="225">
        <v>0</v>
      </c>
      <c r="R2206" s="225">
        <f>Q2206*H2206</f>
        <v>0</v>
      </c>
      <c r="S2206" s="225">
        <v>0</v>
      </c>
      <c r="T2206" s="226">
        <f>S2206*H2206</f>
        <v>0</v>
      </c>
      <c r="U2206" s="38"/>
      <c r="V2206" s="38"/>
      <c r="W2206" s="38"/>
      <c r="X2206" s="38"/>
      <c r="Y2206" s="38"/>
      <c r="Z2206" s="38"/>
      <c r="AA2206" s="38"/>
      <c r="AB2206" s="38"/>
      <c r="AC2206" s="38"/>
      <c r="AD2206" s="38"/>
      <c r="AE2206" s="38"/>
      <c r="AR2206" s="227" t="s">
        <v>347</v>
      </c>
      <c r="AT2206" s="227" t="s">
        <v>413</v>
      </c>
      <c r="AU2206" s="227" t="s">
        <v>143</v>
      </c>
      <c r="AY2206" s="17" t="s">
        <v>135</v>
      </c>
      <c r="BE2206" s="228">
        <f>IF(N2206="základní",J2206,0)</f>
        <v>0</v>
      </c>
      <c r="BF2206" s="228">
        <f>IF(N2206="snížená",J2206,0)</f>
        <v>0</v>
      </c>
      <c r="BG2206" s="228">
        <f>IF(N2206="zákl. přenesená",J2206,0)</f>
        <v>0</v>
      </c>
      <c r="BH2206" s="228">
        <f>IF(N2206="sníž. přenesená",J2206,0)</f>
        <v>0</v>
      </c>
      <c r="BI2206" s="228">
        <f>IF(N2206="nulová",J2206,0)</f>
        <v>0</v>
      </c>
      <c r="BJ2206" s="17" t="s">
        <v>143</v>
      </c>
      <c r="BK2206" s="228">
        <f>ROUND(I2206*H2206,2)</f>
        <v>0</v>
      </c>
      <c r="BL2206" s="17" t="s">
        <v>263</v>
      </c>
      <c r="BM2206" s="227" t="s">
        <v>1867</v>
      </c>
    </row>
    <row r="2207" s="14" customFormat="1">
      <c r="A2207" s="14"/>
      <c r="B2207" s="240"/>
      <c r="C2207" s="241"/>
      <c r="D2207" s="231" t="s">
        <v>145</v>
      </c>
      <c r="E2207" s="241"/>
      <c r="F2207" s="243" t="s">
        <v>1868</v>
      </c>
      <c r="G2207" s="241"/>
      <c r="H2207" s="244">
        <v>86.664000000000001</v>
      </c>
      <c r="I2207" s="245"/>
      <c r="J2207" s="241"/>
      <c r="K2207" s="241"/>
      <c r="L2207" s="246"/>
      <c r="M2207" s="247"/>
      <c r="N2207" s="248"/>
      <c r="O2207" s="248"/>
      <c r="P2207" s="248"/>
      <c r="Q2207" s="248"/>
      <c r="R2207" s="248"/>
      <c r="S2207" s="248"/>
      <c r="T2207" s="249"/>
      <c r="U2207" s="14"/>
      <c r="V2207" s="14"/>
      <c r="W2207" s="14"/>
      <c r="X2207" s="14"/>
      <c r="Y2207" s="14"/>
      <c r="Z2207" s="14"/>
      <c r="AA2207" s="14"/>
      <c r="AB2207" s="14"/>
      <c r="AC2207" s="14"/>
      <c r="AD2207" s="14"/>
      <c r="AE2207" s="14"/>
      <c r="AT2207" s="250" t="s">
        <v>145</v>
      </c>
      <c r="AU2207" s="250" t="s">
        <v>143</v>
      </c>
      <c r="AV2207" s="14" t="s">
        <v>143</v>
      </c>
      <c r="AW2207" s="14" t="s">
        <v>4</v>
      </c>
      <c r="AX2207" s="14" t="s">
        <v>81</v>
      </c>
      <c r="AY2207" s="250" t="s">
        <v>135</v>
      </c>
    </row>
    <row r="2208" s="2" customFormat="1" ht="24.15" customHeight="1">
      <c r="A2208" s="38"/>
      <c r="B2208" s="39"/>
      <c r="C2208" s="215" t="s">
        <v>1869</v>
      </c>
      <c r="D2208" s="215" t="s">
        <v>138</v>
      </c>
      <c r="E2208" s="216" t="s">
        <v>1870</v>
      </c>
      <c r="F2208" s="217" t="s">
        <v>1871</v>
      </c>
      <c r="G2208" s="218" t="s">
        <v>141</v>
      </c>
      <c r="H2208" s="219">
        <v>20</v>
      </c>
      <c r="I2208" s="220"/>
      <c r="J2208" s="221">
        <f>ROUND(I2208*H2208,2)</f>
        <v>0</v>
      </c>
      <c r="K2208" s="222"/>
      <c r="L2208" s="44"/>
      <c r="M2208" s="223" t="s">
        <v>1</v>
      </c>
      <c r="N2208" s="224" t="s">
        <v>39</v>
      </c>
      <c r="O2208" s="91"/>
      <c r="P2208" s="225">
        <f>O2208*H2208</f>
        <v>0</v>
      </c>
      <c r="Q2208" s="225">
        <v>0</v>
      </c>
      <c r="R2208" s="225">
        <f>Q2208*H2208</f>
        <v>0</v>
      </c>
      <c r="S2208" s="225">
        <v>0</v>
      </c>
      <c r="T2208" s="226">
        <f>S2208*H2208</f>
        <v>0</v>
      </c>
      <c r="U2208" s="38"/>
      <c r="V2208" s="38"/>
      <c r="W2208" s="38"/>
      <c r="X2208" s="38"/>
      <c r="Y2208" s="38"/>
      <c r="Z2208" s="38"/>
      <c r="AA2208" s="38"/>
      <c r="AB2208" s="38"/>
      <c r="AC2208" s="38"/>
      <c r="AD2208" s="38"/>
      <c r="AE2208" s="38"/>
      <c r="AR2208" s="227" t="s">
        <v>263</v>
      </c>
      <c r="AT2208" s="227" t="s">
        <v>138</v>
      </c>
      <c r="AU2208" s="227" t="s">
        <v>143</v>
      </c>
      <c r="AY2208" s="17" t="s">
        <v>135</v>
      </c>
      <c r="BE2208" s="228">
        <f>IF(N2208="základní",J2208,0)</f>
        <v>0</v>
      </c>
      <c r="BF2208" s="228">
        <f>IF(N2208="snížená",J2208,0)</f>
        <v>0</v>
      </c>
      <c r="BG2208" s="228">
        <f>IF(N2208="zákl. přenesená",J2208,0)</f>
        <v>0</v>
      </c>
      <c r="BH2208" s="228">
        <f>IF(N2208="sníž. přenesená",J2208,0)</f>
        <v>0</v>
      </c>
      <c r="BI2208" s="228">
        <f>IF(N2208="nulová",J2208,0)</f>
        <v>0</v>
      </c>
      <c r="BJ2208" s="17" t="s">
        <v>143</v>
      </c>
      <c r="BK2208" s="228">
        <f>ROUND(I2208*H2208,2)</f>
        <v>0</v>
      </c>
      <c r="BL2208" s="17" t="s">
        <v>263</v>
      </c>
      <c r="BM2208" s="227" t="s">
        <v>1872</v>
      </c>
    </row>
    <row r="2209" s="2" customFormat="1" ht="16.5" customHeight="1">
      <c r="A2209" s="38"/>
      <c r="B2209" s="39"/>
      <c r="C2209" s="262" t="s">
        <v>1873</v>
      </c>
      <c r="D2209" s="262" t="s">
        <v>413</v>
      </c>
      <c r="E2209" s="263" t="s">
        <v>1865</v>
      </c>
      <c r="F2209" s="264" t="s">
        <v>1866</v>
      </c>
      <c r="G2209" s="265" t="s">
        <v>141</v>
      </c>
      <c r="H2209" s="266">
        <v>21</v>
      </c>
      <c r="I2209" s="267"/>
      <c r="J2209" s="268">
        <f>ROUND(I2209*H2209,2)</f>
        <v>0</v>
      </c>
      <c r="K2209" s="269"/>
      <c r="L2209" s="270"/>
      <c r="M2209" s="271" t="s">
        <v>1</v>
      </c>
      <c r="N2209" s="272" t="s">
        <v>39</v>
      </c>
      <c r="O2209" s="91"/>
      <c r="P2209" s="225">
        <f>O2209*H2209</f>
        <v>0</v>
      </c>
      <c r="Q2209" s="225">
        <v>0</v>
      </c>
      <c r="R2209" s="225">
        <f>Q2209*H2209</f>
        <v>0</v>
      </c>
      <c r="S2209" s="225">
        <v>0</v>
      </c>
      <c r="T2209" s="226">
        <f>S2209*H2209</f>
        <v>0</v>
      </c>
      <c r="U2209" s="38"/>
      <c r="V2209" s="38"/>
      <c r="W2209" s="38"/>
      <c r="X2209" s="38"/>
      <c r="Y2209" s="38"/>
      <c r="Z2209" s="38"/>
      <c r="AA2209" s="38"/>
      <c r="AB2209" s="38"/>
      <c r="AC2209" s="38"/>
      <c r="AD2209" s="38"/>
      <c r="AE2209" s="38"/>
      <c r="AR2209" s="227" t="s">
        <v>347</v>
      </c>
      <c r="AT2209" s="227" t="s">
        <v>413</v>
      </c>
      <c r="AU2209" s="227" t="s">
        <v>143</v>
      </c>
      <c r="AY2209" s="17" t="s">
        <v>135</v>
      </c>
      <c r="BE2209" s="228">
        <f>IF(N2209="základní",J2209,0)</f>
        <v>0</v>
      </c>
      <c r="BF2209" s="228">
        <f>IF(N2209="snížená",J2209,0)</f>
        <v>0</v>
      </c>
      <c r="BG2209" s="228">
        <f>IF(N2209="zákl. přenesená",J2209,0)</f>
        <v>0</v>
      </c>
      <c r="BH2209" s="228">
        <f>IF(N2209="sníž. přenesená",J2209,0)</f>
        <v>0</v>
      </c>
      <c r="BI2209" s="228">
        <f>IF(N2209="nulová",J2209,0)</f>
        <v>0</v>
      </c>
      <c r="BJ2209" s="17" t="s">
        <v>143</v>
      </c>
      <c r="BK2209" s="228">
        <f>ROUND(I2209*H2209,2)</f>
        <v>0</v>
      </c>
      <c r="BL2209" s="17" t="s">
        <v>263</v>
      </c>
      <c r="BM2209" s="227" t="s">
        <v>1874</v>
      </c>
    </row>
    <row r="2210" s="14" customFormat="1">
      <c r="A2210" s="14"/>
      <c r="B2210" s="240"/>
      <c r="C2210" s="241"/>
      <c r="D2210" s="231" t="s">
        <v>145</v>
      </c>
      <c r="E2210" s="241"/>
      <c r="F2210" s="243" t="s">
        <v>1875</v>
      </c>
      <c r="G2210" s="241"/>
      <c r="H2210" s="244">
        <v>21</v>
      </c>
      <c r="I2210" s="245"/>
      <c r="J2210" s="241"/>
      <c r="K2210" s="241"/>
      <c r="L2210" s="246"/>
      <c r="M2210" s="247"/>
      <c r="N2210" s="248"/>
      <c r="O2210" s="248"/>
      <c r="P2210" s="248"/>
      <c r="Q2210" s="248"/>
      <c r="R2210" s="248"/>
      <c r="S2210" s="248"/>
      <c r="T2210" s="249"/>
      <c r="U2210" s="14"/>
      <c r="V2210" s="14"/>
      <c r="W2210" s="14"/>
      <c r="X2210" s="14"/>
      <c r="Y2210" s="14"/>
      <c r="Z2210" s="14"/>
      <c r="AA2210" s="14"/>
      <c r="AB2210" s="14"/>
      <c r="AC2210" s="14"/>
      <c r="AD2210" s="14"/>
      <c r="AE2210" s="14"/>
      <c r="AT2210" s="250" t="s">
        <v>145</v>
      </c>
      <c r="AU2210" s="250" t="s">
        <v>143</v>
      </c>
      <c r="AV2210" s="14" t="s">
        <v>143</v>
      </c>
      <c r="AW2210" s="14" t="s">
        <v>4</v>
      </c>
      <c r="AX2210" s="14" t="s">
        <v>81</v>
      </c>
      <c r="AY2210" s="250" t="s">
        <v>135</v>
      </c>
    </row>
    <row r="2211" s="2" customFormat="1" ht="24.15" customHeight="1">
      <c r="A2211" s="38"/>
      <c r="B2211" s="39"/>
      <c r="C2211" s="215" t="s">
        <v>1876</v>
      </c>
      <c r="D2211" s="215" t="s">
        <v>138</v>
      </c>
      <c r="E2211" s="216" t="s">
        <v>1877</v>
      </c>
      <c r="F2211" s="217" t="s">
        <v>1878</v>
      </c>
      <c r="G2211" s="218" t="s">
        <v>141</v>
      </c>
      <c r="H2211" s="219">
        <v>10</v>
      </c>
      <c r="I2211" s="220"/>
      <c r="J2211" s="221">
        <f>ROUND(I2211*H2211,2)</f>
        <v>0</v>
      </c>
      <c r="K2211" s="222"/>
      <c r="L2211" s="44"/>
      <c r="M2211" s="223" t="s">
        <v>1</v>
      </c>
      <c r="N2211" s="224" t="s">
        <v>39</v>
      </c>
      <c r="O2211" s="91"/>
      <c r="P2211" s="225">
        <f>O2211*H2211</f>
        <v>0</v>
      </c>
      <c r="Q2211" s="225">
        <v>0</v>
      </c>
      <c r="R2211" s="225">
        <f>Q2211*H2211</f>
        <v>0</v>
      </c>
      <c r="S2211" s="225">
        <v>0</v>
      </c>
      <c r="T2211" s="226">
        <f>S2211*H2211</f>
        <v>0</v>
      </c>
      <c r="U2211" s="38"/>
      <c r="V2211" s="38"/>
      <c r="W2211" s="38"/>
      <c r="X2211" s="38"/>
      <c r="Y2211" s="38"/>
      <c r="Z2211" s="38"/>
      <c r="AA2211" s="38"/>
      <c r="AB2211" s="38"/>
      <c r="AC2211" s="38"/>
      <c r="AD2211" s="38"/>
      <c r="AE2211" s="38"/>
      <c r="AR2211" s="227" t="s">
        <v>263</v>
      </c>
      <c r="AT2211" s="227" t="s">
        <v>138</v>
      </c>
      <c r="AU2211" s="227" t="s">
        <v>143</v>
      </c>
      <c r="AY2211" s="17" t="s">
        <v>135</v>
      </c>
      <c r="BE2211" s="228">
        <f>IF(N2211="základní",J2211,0)</f>
        <v>0</v>
      </c>
      <c r="BF2211" s="228">
        <f>IF(N2211="snížená",J2211,0)</f>
        <v>0</v>
      </c>
      <c r="BG2211" s="228">
        <f>IF(N2211="zákl. přenesená",J2211,0)</f>
        <v>0</v>
      </c>
      <c r="BH2211" s="228">
        <f>IF(N2211="sníž. přenesená",J2211,0)</f>
        <v>0</v>
      </c>
      <c r="BI2211" s="228">
        <f>IF(N2211="nulová",J2211,0)</f>
        <v>0</v>
      </c>
      <c r="BJ2211" s="17" t="s">
        <v>143</v>
      </c>
      <c r="BK2211" s="228">
        <f>ROUND(I2211*H2211,2)</f>
        <v>0</v>
      </c>
      <c r="BL2211" s="17" t="s">
        <v>263</v>
      </c>
      <c r="BM2211" s="227" t="s">
        <v>1879</v>
      </c>
    </row>
    <row r="2212" s="2" customFormat="1" ht="16.5" customHeight="1">
      <c r="A2212" s="38"/>
      <c r="B2212" s="39"/>
      <c r="C2212" s="262" t="s">
        <v>1880</v>
      </c>
      <c r="D2212" s="262" t="s">
        <v>413</v>
      </c>
      <c r="E2212" s="263" t="s">
        <v>1881</v>
      </c>
      <c r="F2212" s="264" t="s">
        <v>1882</v>
      </c>
      <c r="G2212" s="265" t="s">
        <v>141</v>
      </c>
      <c r="H2212" s="266">
        <v>10.5</v>
      </c>
      <c r="I2212" s="267"/>
      <c r="J2212" s="268">
        <f>ROUND(I2212*H2212,2)</f>
        <v>0</v>
      </c>
      <c r="K2212" s="269"/>
      <c r="L2212" s="270"/>
      <c r="M2212" s="271" t="s">
        <v>1</v>
      </c>
      <c r="N2212" s="272" t="s">
        <v>39</v>
      </c>
      <c r="O2212" s="91"/>
      <c r="P2212" s="225">
        <f>O2212*H2212</f>
        <v>0</v>
      </c>
      <c r="Q2212" s="225">
        <v>0</v>
      </c>
      <c r="R2212" s="225">
        <f>Q2212*H2212</f>
        <v>0</v>
      </c>
      <c r="S2212" s="225">
        <v>0</v>
      </c>
      <c r="T2212" s="226">
        <f>S2212*H2212</f>
        <v>0</v>
      </c>
      <c r="U2212" s="38"/>
      <c r="V2212" s="38"/>
      <c r="W2212" s="38"/>
      <c r="X2212" s="38"/>
      <c r="Y2212" s="38"/>
      <c r="Z2212" s="38"/>
      <c r="AA2212" s="38"/>
      <c r="AB2212" s="38"/>
      <c r="AC2212" s="38"/>
      <c r="AD2212" s="38"/>
      <c r="AE2212" s="38"/>
      <c r="AR2212" s="227" t="s">
        <v>347</v>
      </c>
      <c r="AT2212" s="227" t="s">
        <v>413</v>
      </c>
      <c r="AU2212" s="227" t="s">
        <v>143</v>
      </c>
      <c r="AY2212" s="17" t="s">
        <v>135</v>
      </c>
      <c r="BE2212" s="228">
        <f>IF(N2212="základní",J2212,0)</f>
        <v>0</v>
      </c>
      <c r="BF2212" s="228">
        <f>IF(N2212="snížená",J2212,0)</f>
        <v>0</v>
      </c>
      <c r="BG2212" s="228">
        <f>IF(N2212="zákl. přenesená",J2212,0)</f>
        <v>0</v>
      </c>
      <c r="BH2212" s="228">
        <f>IF(N2212="sníž. přenesená",J2212,0)</f>
        <v>0</v>
      </c>
      <c r="BI2212" s="228">
        <f>IF(N2212="nulová",J2212,0)</f>
        <v>0</v>
      </c>
      <c r="BJ2212" s="17" t="s">
        <v>143</v>
      </c>
      <c r="BK2212" s="228">
        <f>ROUND(I2212*H2212,2)</f>
        <v>0</v>
      </c>
      <c r="BL2212" s="17" t="s">
        <v>263</v>
      </c>
      <c r="BM2212" s="227" t="s">
        <v>1883</v>
      </c>
    </row>
    <row r="2213" s="14" customFormat="1">
      <c r="A2213" s="14"/>
      <c r="B2213" s="240"/>
      <c r="C2213" s="241"/>
      <c r="D2213" s="231" t="s">
        <v>145</v>
      </c>
      <c r="E2213" s="241"/>
      <c r="F2213" s="243" t="s">
        <v>1884</v>
      </c>
      <c r="G2213" s="241"/>
      <c r="H2213" s="244">
        <v>10.5</v>
      </c>
      <c r="I2213" s="245"/>
      <c r="J2213" s="241"/>
      <c r="K2213" s="241"/>
      <c r="L2213" s="246"/>
      <c r="M2213" s="247"/>
      <c r="N2213" s="248"/>
      <c r="O2213" s="248"/>
      <c r="P2213" s="248"/>
      <c r="Q2213" s="248"/>
      <c r="R2213" s="248"/>
      <c r="S2213" s="248"/>
      <c r="T2213" s="249"/>
      <c r="U2213" s="14"/>
      <c r="V2213" s="14"/>
      <c r="W2213" s="14"/>
      <c r="X2213" s="14"/>
      <c r="Y2213" s="14"/>
      <c r="Z2213" s="14"/>
      <c r="AA2213" s="14"/>
      <c r="AB2213" s="14"/>
      <c r="AC2213" s="14"/>
      <c r="AD2213" s="14"/>
      <c r="AE2213" s="14"/>
      <c r="AT2213" s="250" t="s">
        <v>145</v>
      </c>
      <c r="AU2213" s="250" t="s">
        <v>143</v>
      </c>
      <c r="AV2213" s="14" t="s">
        <v>143</v>
      </c>
      <c r="AW2213" s="14" t="s">
        <v>4</v>
      </c>
      <c r="AX2213" s="14" t="s">
        <v>81</v>
      </c>
      <c r="AY2213" s="250" t="s">
        <v>135</v>
      </c>
    </row>
    <row r="2214" s="2" customFormat="1" ht="24.15" customHeight="1">
      <c r="A2214" s="38"/>
      <c r="B2214" s="39"/>
      <c r="C2214" s="215" t="s">
        <v>1885</v>
      </c>
      <c r="D2214" s="215" t="s">
        <v>138</v>
      </c>
      <c r="E2214" s="216" t="s">
        <v>1886</v>
      </c>
      <c r="F2214" s="217" t="s">
        <v>1887</v>
      </c>
      <c r="G2214" s="218" t="s">
        <v>141</v>
      </c>
      <c r="H2214" s="219">
        <v>271.798</v>
      </c>
      <c r="I2214" s="220"/>
      <c r="J2214" s="221">
        <f>ROUND(I2214*H2214,2)</f>
        <v>0</v>
      </c>
      <c r="K2214" s="222"/>
      <c r="L2214" s="44"/>
      <c r="M2214" s="223" t="s">
        <v>1</v>
      </c>
      <c r="N2214" s="224" t="s">
        <v>39</v>
      </c>
      <c r="O2214" s="91"/>
      <c r="P2214" s="225">
        <f>O2214*H2214</f>
        <v>0</v>
      </c>
      <c r="Q2214" s="225">
        <v>0.00020000000000000001</v>
      </c>
      <c r="R2214" s="225">
        <f>Q2214*H2214</f>
        <v>0.054359600000000001</v>
      </c>
      <c r="S2214" s="225">
        <v>0</v>
      </c>
      <c r="T2214" s="226">
        <f>S2214*H2214</f>
        <v>0</v>
      </c>
      <c r="U2214" s="38"/>
      <c r="V2214" s="38"/>
      <c r="W2214" s="38"/>
      <c r="X2214" s="38"/>
      <c r="Y2214" s="38"/>
      <c r="Z2214" s="38"/>
      <c r="AA2214" s="38"/>
      <c r="AB2214" s="38"/>
      <c r="AC2214" s="38"/>
      <c r="AD2214" s="38"/>
      <c r="AE2214" s="38"/>
      <c r="AR2214" s="227" t="s">
        <v>263</v>
      </c>
      <c r="AT2214" s="227" t="s">
        <v>138</v>
      </c>
      <c r="AU2214" s="227" t="s">
        <v>143</v>
      </c>
      <c r="AY2214" s="17" t="s">
        <v>135</v>
      </c>
      <c r="BE2214" s="228">
        <f>IF(N2214="základní",J2214,0)</f>
        <v>0</v>
      </c>
      <c r="BF2214" s="228">
        <f>IF(N2214="snížená",J2214,0)</f>
        <v>0</v>
      </c>
      <c r="BG2214" s="228">
        <f>IF(N2214="zákl. přenesená",J2214,0)</f>
        <v>0</v>
      </c>
      <c r="BH2214" s="228">
        <f>IF(N2214="sníž. přenesená",J2214,0)</f>
        <v>0</v>
      </c>
      <c r="BI2214" s="228">
        <f>IF(N2214="nulová",J2214,0)</f>
        <v>0</v>
      </c>
      <c r="BJ2214" s="17" t="s">
        <v>143</v>
      </c>
      <c r="BK2214" s="228">
        <f>ROUND(I2214*H2214,2)</f>
        <v>0</v>
      </c>
      <c r="BL2214" s="17" t="s">
        <v>263</v>
      </c>
      <c r="BM2214" s="227" t="s">
        <v>1888</v>
      </c>
    </row>
    <row r="2215" s="13" customFormat="1">
      <c r="A2215" s="13"/>
      <c r="B2215" s="229"/>
      <c r="C2215" s="230"/>
      <c r="D2215" s="231" t="s">
        <v>145</v>
      </c>
      <c r="E2215" s="232" t="s">
        <v>1</v>
      </c>
      <c r="F2215" s="233" t="s">
        <v>1847</v>
      </c>
      <c r="G2215" s="230"/>
      <c r="H2215" s="232" t="s">
        <v>1</v>
      </c>
      <c r="I2215" s="234"/>
      <c r="J2215" s="230"/>
      <c r="K2215" s="230"/>
      <c r="L2215" s="235"/>
      <c r="M2215" s="236"/>
      <c r="N2215" s="237"/>
      <c r="O2215" s="237"/>
      <c r="P2215" s="237"/>
      <c r="Q2215" s="237"/>
      <c r="R2215" s="237"/>
      <c r="S2215" s="237"/>
      <c r="T2215" s="238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T2215" s="239" t="s">
        <v>145</v>
      </c>
      <c r="AU2215" s="239" t="s">
        <v>143</v>
      </c>
      <c r="AV2215" s="13" t="s">
        <v>81</v>
      </c>
      <c r="AW2215" s="13" t="s">
        <v>30</v>
      </c>
      <c r="AX2215" s="13" t="s">
        <v>73</v>
      </c>
      <c r="AY2215" s="239" t="s">
        <v>135</v>
      </c>
    </row>
    <row r="2216" s="13" customFormat="1">
      <c r="A2216" s="13"/>
      <c r="B2216" s="229"/>
      <c r="C2216" s="230"/>
      <c r="D2216" s="231" t="s">
        <v>145</v>
      </c>
      <c r="E2216" s="232" t="s">
        <v>1</v>
      </c>
      <c r="F2216" s="233" t="s">
        <v>174</v>
      </c>
      <c r="G2216" s="230"/>
      <c r="H2216" s="232" t="s">
        <v>1</v>
      </c>
      <c r="I2216" s="234"/>
      <c r="J2216" s="230"/>
      <c r="K2216" s="230"/>
      <c r="L2216" s="235"/>
      <c r="M2216" s="236"/>
      <c r="N2216" s="237"/>
      <c r="O2216" s="237"/>
      <c r="P2216" s="237"/>
      <c r="Q2216" s="237"/>
      <c r="R2216" s="237"/>
      <c r="S2216" s="237"/>
      <c r="T2216" s="238"/>
      <c r="U2216" s="13"/>
      <c r="V2216" s="13"/>
      <c r="W2216" s="13"/>
      <c r="X2216" s="13"/>
      <c r="Y2216" s="13"/>
      <c r="Z2216" s="13"/>
      <c r="AA2216" s="13"/>
      <c r="AB2216" s="13"/>
      <c r="AC2216" s="13"/>
      <c r="AD2216" s="13"/>
      <c r="AE2216" s="13"/>
      <c r="AT2216" s="239" t="s">
        <v>145</v>
      </c>
      <c r="AU2216" s="239" t="s">
        <v>143</v>
      </c>
      <c r="AV2216" s="13" t="s">
        <v>81</v>
      </c>
      <c r="AW2216" s="13" t="s">
        <v>30</v>
      </c>
      <c r="AX2216" s="13" t="s">
        <v>73</v>
      </c>
      <c r="AY2216" s="239" t="s">
        <v>135</v>
      </c>
    </row>
    <row r="2217" s="14" customFormat="1">
      <c r="A2217" s="14"/>
      <c r="B2217" s="240"/>
      <c r="C2217" s="241"/>
      <c r="D2217" s="231" t="s">
        <v>145</v>
      </c>
      <c r="E2217" s="242" t="s">
        <v>1</v>
      </c>
      <c r="F2217" s="243" t="s">
        <v>175</v>
      </c>
      <c r="G2217" s="241"/>
      <c r="H2217" s="244">
        <v>11.153000000000001</v>
      </c>
      <c r="I2217" s="245"/>
      <c r="J2217" s="241"/>
      <c r="K2217" s="241"/>
      <c r="L2217" s="246"/>
      <c r="M2217" s="247"/>
      <c r="N2217" s="248"/>
      <c r="O2217" s="248"/>
      <c r="P2217" s="248"/>
      <c r="Q2217" s="248"/>
      <c r="R2217" s="248"/>
      <c r="S2217" s="248"/>
      <c r="T2217" s="249"/>
      <c r="U2217" s="14"/>
      <c r="V2217" s="14"/>
      <c r="W2217" s="14"/>
      <c r="X2217" s="14"/>
      <c r="Y2217" s="14"/>
      <c r="Z2217" s="14"/>
      <c r="AA2217" s="14"/>
      <c r="AB2217" s="14"/>
      <c r="AC2217" s="14"/>
      <c r="AD2217" s="14"/>
      <c r="AE2217" s="14"/>
      <c r="AT2217" s="250" t="s">
        <v>145</v>
      </c>
      <c r="AU2217" s="250" t="s">
        <v>143</v>
      </c>
      <c r="AV2217" s="14" t="s">
        <v>143</v>
      </c>
      <c r="AW2217" s="14" t="s">
        <v>30</v>
      </c>
      <c r="AX2217" s="14" t="s">
        <v>73</v>
      </c>
      <c r="AY2217" s="250" t="s">
        <v>135</v>
      </c>
    </row>
    <row r="2218" s="13" customFormat="1">
      <c r="A2218" s="13"/>
      <c r="B2218" s="229"/>
      <c r="C2218" s="230"/>
      <c r="D2218" s="231" t="s">
        <v>145</v>
      </c>
      <c r="E2218" s="232" t="s">
        <v>1</v>
      </c>
      <c r="F2218" s="233" t="s">
        <v>176</v>
      </c>
      <c r="G2218" s="230"/>
      <c r="H2218" s="232" t="s">
        <v>1</v>
      </c>
      <c r="I2218" s="234"/>
      <c r="J2218" s="230"/>
      <c r="K2218" s="230"/>
      <c r="L2218" s="235"/>
      <c r="M2218" s="236"/>
      <c r="N2218" s="237"/>
      <c r="O2218" s="237"/>
      <c r="P2218" s="237"/>
      <c r="Q2218" s="237"/>
      <c r="R2218" s="237"/>
      <c r="S2218" s="237"/>
      <c r="T2218" s="238"/>
      <c r="U2218" s="13"/>
      <c r="V2218" s="13"/>
      <c r="W2218" s="13"/>
      <c r="X2218" s="13"/>
      <c r="Y2218" s="13"/>
      <c r="Z2218" s="13"/>
      <c r="AA2218" s="13"/>
      <c r="AB2218" s="13"/>
      <c r="AC2218" s="13"/>
      <c r="AD2218" s="13"/>
      <c r="AE2218" s="13"/>
      <c r="AT2218" s="239" t="s">
        <v>145</v>
      </c>
      <c r="AU2218" s="239" t="s">
        <v>143</v>
      </c>
      <c r="AV2218" s="13" t="s">
        <v>81</v>
      </c>
      <c r="AW2218" s="13" t="s">
        <v>30</v>
      </c>
      <c r="AX2218" s="13" t="s">
        <v>73</v>
      </c>
      <c r="AY2218" s="239" t="s">
        <v>135</v>
      </c>
    </row>
    <row r="2219" s="14" customFormat="1">
      <c r="A2219" s="14"/>
      <c r="B2219" s="240"/>
      <c r="C2219" s="241"/>
      <c r="D2219" s="231" t="s">
        <v>145</v>
      </c>
      <c r="E2219" s="242" t="s">
        <v>1</v>
      </c>
      <c r="F2219" s="243" t="s">
        <v>177</v>
      </c>
      <c r="G2219" s="241"/>
      <c r="H2219" s="244">
        <v>4.29</v>
      </c>
      <c r="I2219" s="245"/>
      <c r="J2219" s="241"/>
      <c r="K2219" s="241"/>
      <c r="L2219" s="246"/>
      <c r="M2219" s="247"/>
      <c r="N2219" s="248"/>
      <c r="O2219" s="248"/>
      <c r="P2219" s="248"/>
      <c r="Q2219" s="248"/>
      <c r="R2219" s="248"/>
      <c r="S2219" s="248"/>
      <c r="T2219" s="249"/>
      <c r="U2219" s="14"/>
      <c r="V2219" s="14"/>
      <c r="W2219" s="14"/>
      <c r="X2219" s="14"/>
      <c r="Y2219" s="14"/>
      <c r="Z2219" s="14"/>
      <c r="AA2219" s="14"/>
      <c r="AB2219" s="14"/>
      <c r="AC2219" s="14"/>
      <c r="AD2219" s="14"/>
      <c r="AE2219" s="14"/>
      <c r="AT2219" s="250" t="s">
        <v>145</v>
      </c>
      <c r="AU2219" s="250" t="s">
        <v>143</v>
      </c>
      <c r="AV2219" s="14" t="s">
        <v>143</v>
      </c>
      <c r="AW2219" s="14" t="s">
        <v>30</v>
      </c>
      <c r="AX2219" s="14" t="s">
        <v>73</v>
      </c>
      <c r="AY2219" s="250" t="s">
        <v>135</v>
      </c>
    </row>
    <row r="2220" s="13" customFormat="1">
      <c r="A2220" s="13"/>
      <c r="B2220" s="229"/>
      <c r="C2220" s="230"/>
      <c r="D2220" s="231" t="s">
        <v>145</v>
      </c>
      <c r="E2220" s="232" t="s">
        <v>1</v>
      </c>
      <c r="F2220" s="233" t="s">
        <v>178</v>
      </c>
      <c r="G2220" s="230"/>
      <c r="H2220" s="232" t="s">
        <v>1</v>
      </c>
      <c r="I2220" s="234"/>
      <c r="J2220" s="230"/>
      <c r="K2220" s="230"/>
      <c r="L2220" s="235"/>
      <c r="M2220" s="236"/>
      <c r="N2220" s="237"/>
      <c r="O2220" s="237"/>
      <c r="P2220" s="237"/>
      <c r="Q2220" s="237"/>
      <c r="R2220" s="237"/>
      <c r="S2220" s="237"/>
      <c r="T2220" s="238"/>
      <c r="U2220" s="13"/>
      <c r="V2220" s="13"/>
      <c r="W2220" s="13"/>
      <c r="X2220" s="13"/>
      <c r="Y2220" s="13"/>
      <c r="Z2220" s="13"/>
      <c r="AA2220" s="13"/>
      <c r="AB2220" s="13"/>
      <c r="AC2220" s="13"/>
      <c r="AD2220" s="13"/>
      <c r="AE2220" s="13"/>
      <c r="AT2220" s="239" t="s">
        <v>145</v>
      </c>
      <c r="AU2220" s="239" t="s">
        <v>143</v>
      </c>
      <c r="AV2220" s="13" t="s">
        <v>81</v>
      </c>
      <c r="AW2220" s="13" t="s">
        <v>30</v>
      </c>
      <c r="AX2220" s="13" t="s">
        <v>73</v>
      </c>
      <c r="AY2220" s="239" t="s">
        <v>135</v>
      </c>
    </row>
    <row r="2221" s="14" customFormat="1">
      <c r="A2221" s="14"/>
      <c r="B2221" s="240"/>
      <c r="C2221" s="241"/>
      <c r="D2221" s="231" t="s">
        <v>145</v>
      </c>
      <c r="E2221" s="242" t="s">
        <v>1</v>
      </c>
      <c r="F2221" s="243" t="s">
        <v>179</v>
      </c>
      <c r="G2221" s="241"/>
      <c r="H2221" s="244">
        <v>1.4910000000000001</v>
      </c>
      <c r="I2221" s="245"/>
      <c r="J2221" s="241"/>
      <c r="K2221" s="241"/>
      <c r="L2221" s="246"/>
      <c r="M2221" s="247"/>
      <c r="N2221" s="248"/>
      <c r="O2221" s="248"/>
      <c r="P2221" s="248"/>
      <c r="Q2221" s="248"/>
      <c r="R2221" s="248"/>
      <c r="S2221" s="248"/>
      <c r="T2221" s="249"/>
      <c r="U2221" s="14"/>
      <c r="V2221" s="14"/>
      <c r="W2221" s="14"/>
      <c r="X2221" s="14"/>
      <c r="Y2221" s="14"/>
      <c r="Z2221" s="14"/>
      <c r="AA2221" s="14"/>
      <c r="AB2221" s="14"/>
      <c r="AC2221" s="14"/>
      <c r="AD2221" s="14"/>
      <c r="AE2221" s="14"/>
      <c r="AT2221" s="250" t="s">
        <v>145</v>
      </c>
      <c r="AU2221" s="250" t="s">
        <v>143</v>
      </c>
      <c r="AV2221" s="14" t="s">
        <v>143</v>
      </c>
      <c r="AW2221" s="14" t="s">
        <v>30</v>
      </c>
      <c r="AX2221" s="14" t="s">
        <v>73</v>
      </c>
      <c r="AY2221" s="250" t="s">
        <v>135</v>
      </c>
    </row>
    <row r="2222" s="13" customFormat="1">
      <c r="A2222" s="13"/>
      <c r="B2222" s="229"/>
      <c r="C2222" s="230"/>
      <c r="D2222" s="231" t="s">
        <v>145</v>
      </c>
      <c r="E2222" s="232" t="s">
        <v>1</v>
      </c>
      <c r="F2222" s="233" t="s">
        <v>180</v>
      </c>
      <c r="G2222" s="230"/>
      <c r="H2222" s="232" t="s">
        <v>1</v>
      </c>
      <c r="I2222" s="234"/>
      <c r="J2222" s="230"/>
      <c r="K2222" s="230"/>
      <c r="L2222" s="235"/>
      <c r="M2222" s="236"/>
      <c r="N2222" s="237"/>
      <c r="O2222" s="237"/>
      <c r="P2222" s="237"/>
      <c r="Q2222" s="237"/>
      <c r="R2222" s="237"/>
      <c r="S2222" s="237"/>
      <c r="T2222" s="238"/>
      <c r="U2222" s="13"/>
      <c r="V2222" s="13"/>
      <c r="W2222" s="13"/>
      <c r="X2222" s="13"/>
      <c r="Y2222" s="13"/>
      <c r="Z2222" s="13"/>
      <c r="AA2222" s="13"/>
      <c r="AB2222" s="13"/>
      <c r="AC2222" s="13"/>
      <c r="AD2222" s="13"/>
      <c r="AE2222" s="13"/>
      <c r="AT2222" s="239" t="s">
        <v>145</v>
      </c>
      <c r="AU2222" s="239" t="s">
        <v>143</v>
      </c>
      <c r="AV2222" s="13" t="s">
        <v>81</v>
      </c>
      <c r="AW2222" s="13" t="s">
        <v>30</v>
      </c>
      <c r="AX2222" s="13" t="s">
        <v>73</v>
      </c>
      <c r="AY2222" s="239" t="s">
        <v>135</v>
      </c>
    </row>
    <row r="2223" s="14" customFormat="1">
      <c r="A2223" s="14"/>
      <c r="B2223" s="240"/>
      <c r="C2223" s="241"/>
      <c r="D2223" s="231" t="s">
        <v>145</v>
      </c>
      <c r="E2223" s="242" t="s">
        <v>1</v>
      </c>
      <c r="F2223" s="243" t="s">
        <v>181</v>
      </c>
      <c r="G2223" s="241"/>
      <c r="H2223" s="244">
        <v>14.478</v>
      </c>
      <c r="I2223" s="245"/>
      <c r="J2223" s="241"/>
      <c r="K2223" s="241"/>
      <c r="L2223" s="246"/>
      <c r="M2223" s="247"/>
      <c r="N2223" s="248"/>
      <c r="O2223" s="248"/>
      <c r="P2223" s="248"/>
      <c r="Q2223" s="248"/>
      <c r="R2223" s="248"/>
      <c r="S2223" s="248"/>
      <c r="T2223" s="249"/>
      <c r="U2223" s="14"/>
      <c r="V2223" s="14"/>
      <c r="W2223" s="14"/>
      <c r="X2223" s="14"/>
      <c r="Y2223" s="14"/>
      <c r="Z2223" s="14"/>
      <c r="AA2223" s="14"/>
      <c r="AB2223" s="14"/>
      <c r="AC2223" s="14"/>
      <c r="AD2223" s="14"/>
      <c r="AE2223" s="14"/>
      <c r="AT2223" s="250" t="s">
        <v>145</v>
      </c>
      <c r="AU2223" s="250" t="s">
        <v>143</v>
      </c>
      <c r="AV2223" s="14" t="s">
        <v>143</v>
      </c>
      <c r="AW2223" s="14" t="s">
        <v>30</v>
      </c>
      <c r="AX2223" s="14" t="s">
        <v>73</v>
      </c>
      <c r="AY2223" s="250" t="s">
        <v>135</v>
      </c>
    </row>
    <row r="2224" s="13" customFormat="1">
      <c r="A2224" s="13"/>
      <c r="B2224" s="229"/>
      <c r="C2224" s="230"/>
      <c r="D2224" s="231" t="s">
        <v>145</v>
      </c>
      <c r="E2224" s="232" t="s">
        <v>1</v>
      </c>
      <c r="F2224" s="233" t="s">
        <v>182</v>
      </c>
      <c r="G2224" s="230"/>
      <c r="H2224" s="232" t="s">
        <v>1</v>
      </c>
      <c r="I2224" s="234"/>
      <c r="J2224" s="230"/>
      <c r="K2224" s="230"/>
      <c r="L2224" s="235"/>
      <c r="M2224" s="236"/>
      <c r="N2224" s="237"/>
      <c r="O2224" s="237"/>
      <c r="P2224" s="237"/>
      <c r="Q2224" s="237"/>
      <c r="R2224" s="237"/>
      <c r="S2224" s="237"/>
      <c r="T2224" s="238"/>
      <c r="U2224" s="13"/>
      <c r="V2224" s="13"/>
      <c r="W2224" s="13"/>
      <c r="X2224" s="13"/>
      <c r="Y2224" s="13"/>
      <c r="Z2224" s="13"/>
      <c r="AA2224" s="13"/>
      <c r="AB2224" s="13"/>
      <c r="AC2224" s="13"/>
      <c r="AD2224" s="13"/>
      <c r="AE2224" s="13"/>
      <c r="AT2224" s="239" t="s">
        <v>145</v>
      </c>
      <c r="AU2224" s="239" t="s">
        <v>143</v>
      </c>
      <c r="AV2224" s="13" t="s">
        <v>81</v>
      </c>
      <c r="AW2224" s="13" t="s">
        <v>30</v>
      </c>
      <c r="AX2224" s="13" t="s">
        <v>73</v>
      </c>
      <c r="AY2224" s="239" t="s">
        <v>135</v>
      </c>
    </row>
    <row r="2225" s="14" customFormat="1">
      <c r="A2225" s="14"/>
      <c r="B2225" s="240"/>
      <c r="C2225" s="241"/>
      <c r="D2225" s="231" t="s">
        <v>145</v>
      </c>
      <c r="E2225" s="242" t="s">
        <v>1</v>
      </c>
      <c r="F2225" s="243" t="s">
        <v>183</v>
      </c>
      <c r="G2225" s="241"/>
      <c r="H2225" s="244">
        <v>1.169</v>
      </c>
      <c r="I2225" s="245"/>
      <c r="J2225" s="241"/>
      <c r="K2225" s="241"/>
      <c r="L2225" s="246"/>
      <c r="M2225" s="247"/>
      <c r="N2225" s="248"/>
      <c r="O2225" s="248"/>
      <c r="P2225" s="248"/>
      <c r="Q2225" s="248"/>
      <c r="R2225" s="248"/>
      <c r="S2225" s="248"/>
      <c r="T2225" s="249"/>
      <c r="U2225" s="14"/>
      <c r="V2225" s="14"/>
      <c r="W2225" s="14"/>
      <c r="X2225" s="14"/>
      <c r="Y2225" s="14"/>
      <c r="Z2225" s="14"/>
      <c r="AA2225" s="14"/>
      <c r="AB2225" s="14"/>
      <c r="AC2225" s="14"/>
      <c r="AD2225" s="14"/>
      <c r="AE2225" s="14"/>
      <c r="AT2225" s="250" t="s">
        <v>145</v>
      </c>
      <c r="AU2225" s="250" t="s">
        <v>143</v>
      </c>
      <c r="AV2225" s="14" t="s">
        <v>143</v>
      </c>
      <c r="AW2225" s="14" t="s">
        <v>30</v>
      </c>
      <c r="AX2225" s="14" t="s">
        <v>73</v>
      </c>
      <c r="AY2225" s="250" t="s">
        <v>135</v>
      </c>
    </row>
    <row r="2226" s="13" customFormat="1">
      <c r="A2226" s="13"/>
      <c r="B2226" s="229"/>
      <c r="C2226" s="230"/>
      <c r="D2226" s="231" t="s">
        <v>145</v>
      </c>
      <c r="E2226" s="232" t="s">
        <v>1</v>
      </c>
      <c r="F2226" s="233" t="s">
        <v>184</v>
      </c>
      <c r="G2226" s="230"/>
      <c r="H2226" s="232" t="s">
        <v>1</v>
      </c>
      <c r="I2226" s="234"/>
      <c r="J2226" s="230"/>
      <c r="K2226" s="230"/>
      <c r="L2226" s="235"/>
      <c r="M2226" s="236"/>
      <c r="N2226" s="237"/>
      <c r="O2226" s="237"/>
      <c r="P2226" s="237"/>
      <c r="Q2226" s="237"/>
      <c r="R2226" s="237"/>
      <c r="S2226" s="237"/>
      <c r="T2226" s="238"/>
      <c r="U2226" s="13"/>
      <c r="V2226" s="13"/>
      <c r="W2226" s="13"/>
      <c r="X2226" s="13"/>
      <c r="Y2226" s="13"/>
      <c r="Z2226" s="13"/>
      <c r="AA2226" s="13"/>
      <c r="AB2226" s="13"/>
      <c r="AC2226" s="13"/>
      <c r="AD2226" s="13"/>
      <c r="AE2226" s="13"/>
      <c r="AT2226" s="239" t="s">
        <v>145</v>
      </c>
      <c r="AU2226" s="239" t="s">
        <v>143</v>
      </c>
      <c r="AV2226" s="13" t="s">
        <v>81</v>
      </c>
      <c r="AW2226" s="13" t="s">
        <v>30</v>
      </c>
      <c r="AX2226" s="13" t="s">
        <v>73</v>
      </c>
      <c r="AY2226" s="239" t="s">
        <v>135</v>
      </c>
    </row>
    <row r="2227" s="14" customFormat="1">
      <c r="A2227" s="14"/>
      <c r="B2227" s="240"/>
      <c r="C2227" s="241"/>
      <c r="D2227" s="231" t="s">
        <v>145</v>
      </c>
      <c r="E2227" s="242" t="s">
        <v>1</v>
      </c>
      <c r="F2227" s="243" t="s">
        <v>185</v>
      </c>
      <c r="G2227" s="241"/>
      <c r="H2227" s="244">
        <v>5.5330000000000004</v>
      </c>
      <c r="I2227" s="245"/>
      <c r="J2227" s="241"/>
      <c r="K2227" s="241"/>
      <c r="L2227" s="246"/>
      <c r="M2227" s="247"/>
      <c r="N2227" s="248"/>
      <c r="O2227" s="248"/>
      <c r="P2227" s="248"/>
      <c r="Q2227" s="248"/>
      <c r="R2227" s="248"/>
      <c r="S2227" s="248"/>
      <c r="T2227" s="249"/>
      <c r="U2227" s="14"/>
      <c r="V2227" s="14"/>
      <c r="W2227" s="14"/>
      <c r="X2227" s="14"/>
      <c r="Y2227" s="14"/>
      <c r="Z2227" s="14"/>
      <c r="AA2227" s="14"/>
      <c r="AB2227" s="14"/>
      <c r="AC2227" s="14"/>
      <c r="AD2227" s="14"/>
      <c r="AE2227" s="14"/>
      <c r="AT2227" s="250" t="s">
        <v>145</v>
      </c>
      <c r="AU2227" s="250" t="s">
        <v>143</v>
      </c>
      <c r="AV2227" s="14" t="s">
        <v>143</v>
      </c>
      <c r="AW2227" s="14" t="s">
        <v>30</v>
      </c>
      <c r="AX2227" s="14" t="s">
        <v>73</v>
      </c>
      <c r="AY2227" s="250" t="s">
        <v>135</v>
      </c>
    </row>
    <row r="2228" s="13" customFormat="1">
      <c r="A2228" s="13"/>
      <c r="B2228" s="229"/>
      <c r="C2228" s="230"/>
      <c r="D2228" s="231" t="s">
        <v>145</v>
      </c>
      <c r="E2228" s="232" t="s">
        <v>1</v>
      </c>
      <c r="F2228" s="233" t="s">
        <v>186</v>
      </c>
      <c r="G2228" s="230"/>
      <c r="H2228" s="232" t="s">
        <v>1</v>
      </c>
      <c r="I2228" s="234"/>
      <c r="J2228" s="230"/>
      <c r="K2228" s="230"/>
      <c r="L2228" s="235"/>
      <c r="M2228" s="236"/>
      <c r="N2228" s="237"/>
      <c r="O2228" s="237"/>
      <c r="P2228" s="237"/>
      <c r="Q2228" s="237"/>
      <c r="R2228" s="237"/>
      <c r="S2228" s="237"/>
      <c r="T2228" s="238"/>
      <c r="U2228" s="13"/>
      <c r="V2228" s="13"/>
      <c r="W2228" s="13"/>
      <c r="X2228" s="13"/>
      <c r="Y2228" s="13"/>
      <c r="Z2228" s="13"/>
      <c r="AA2228" s="13"/>
      <c r="AB2228" s="13"/>
      <c r="AC2228" s="13"/>
      <c r="AD2228" s="13"/>
      <c r="AE2228" s="13"/>
      <c r="AT2228" s="239" t="s">
        <v>145</v>
      </c>
      <c r="AU2228" s="239" t="s">
        <v>143</v>
      </c>
      <c r="AV2228" s="13" t="s">
        <v>81</v>
      </c>
      <c r="AW2228" s="13" t="s">
        <v>30</v>
      </c>
      <c r="AX2228" s="13" t="s">
        <v>73</v>
      </c>
      <c r="AY2228" s="239" t="s">
        <v>135</v>
      </c>
    </row>
    <row r="2229" s="14" customFormat="1">
      <c r="A2229" s="14"/>
      <c r="B2229" s="240"/>
      <c r="C2229" s="241"/>
      <c r="D2229" s="231" t="s">
        <v>145</v>
      </c>
      <c r="E2229" s="242" t="s">
        <v>1</v>
      </c>
      <c r="F2229" s="243" t="s">
        <v>187</v>
      </c>
      <c r="G2229" s="241"/>
      <c r="H2229" s="244">
        <v>25.652999999999999</v>
      </c>
      <c r="I2229" s="245"/>
      <c r="J2229" s="241"/>
      <c r="K2229" s="241"/>
      <c r="L2229" s="246"/>
      <c r="M2229" s="247"/>
      <c r="N2229" s="248"/>
      <c r="O2229" s="248"/>
      <c r="P2229" s="248"/>
      <c r="Q2229" s="248"/>
      <c r="R2229" s="248"/>
      <c r="S2229" s="248"/>
      <c r="T2229" s="249"/>
      <c r="U2229" s="14"/>
      <c r="V2229" s="14"/>
      <c r="W2229" s="14"/>
      <c r="X2229" s="14"/>
      <c r="Y2229" s="14"/>
      <c r="Z2229" s="14"/>
      <c r="AA2229" s="14"/>
      <c r="AB2229" s="14"/>
      <c r="AC2229" s="14"/>
      <c r="AD2229" s="14"/>
      <c r="AE2229" s="14"/>
      <c r="AT2229" s="250" t="s">
        <v>145</v>
      </c>
      <c r="AU2229" s="250" t="s">
        <v>143</v>
      </c>
      <c r="AV2229" s="14" t="s">
        <v>143</v>
      </c>
      <c r="AW2229" s="14" t="s">
        <v>30</v>
      </c>
      <c r="AX2229" s="14" t="s">
        <v>73</v>
      </c>
      <c r="AY2229" s="250" t="s">
        <v>135</v>
      </c>
    </row>
    <row r="2230" s="13" customFormat="1">
      <c r="A2230" s="13"/>
      <c r="B2230" s="229"/>
      <c r="C2230" s="230"/>
      <c r="D2230" s="231" t="s">
        <v>145</v>
      </c>
      <c r="E2230" s="232" t="s">
        <v>1</v>
      </c>
      <c r="F2230" s="233" t="s">
        <v>188</v>
      </c>
      <c r="G2230" s="230"/>
      <c r="H2230" s="232" t="s">
        <v>1</v>
      </c>
      <c r="I2230" s="234"/>
      <c r="J2230" s="230"/>
      <c r="K2230" s="230"/>
      <c r="L2230" s="235"/>
      <c r="M2230" s="236"/>
      <c r="N2230" s="237"/>
      <c r="O2230" s="237"/>
      <c r="P2230" s="237"/>
      <c r="Q2230" s="237"/>
      <c r="R2230" s="237"/>
      <c r="S2230" s="237"/>
      <c r="T2230" s="238"/>
      <c r="U2230" s="13"/>
      <c r="V2230" s="13"/>
      <c r="W2230" s="13"/>
      <c r="X2230" s="13"/>
      <c r="Y2230" s="13"/>
      <c r="Z2230" s="13"/>
      <c r="AA2230" s="13"/>
      <c r="AB2230" s="13"/>
      <c r="AC2230" s="13"/>
      <c r="AD2230" s="13"/>
      <c r="AE2230" s="13"/>
      <c r="AT2230" s="239" t="s">
        <v>145</v>
      </c>
      <c r="AU2230" s="239" t="s">
        <v>143</v>
      </c>
      <c r="AV2230" s="13" t="s">
        <v>81</v>
      </c>
      <c r="AW2230" s="13" t="s">
        <v>30</v>
      </c>
      <c r="AX2230" s="13" t="s">
        <v>73</v>
      </c>
      <c r="AY2230" s="239" t="s">
        <v>135</v>
      </c>
    </row>
    <row r="2231" s="14" customFormat="1">
      <c r="A2231" s="14"/>
      <c r="B2231" s="240"/>
      <c r="C2231" s="241"/>
      <c r="D2231" s="231" t="s">
        <v>145</v>
      </c>
      <c r="E2231" s="242" t="s">
        <v>1</v>
      </c>
      <c r="F2231" s="243" t="s">
        <v>189</v>
      </c>
      <c r="G2231" s="241"/>
      <c r="H2231" s="244">
        <v>18.77</v>
      </c>
      <c r="I2231" s="245"/>
      <c r="J2231" s="241"/>
      <c r="K2231" s="241"/>
      <c r="L2231" s="246"/>
      <c r="M2231" s="247"/>
      <c r="N2231" s="248"/>
      <c r="O2231" s="248"/>
      <c r="P2231" s="248"/>
      <c r="Q2231" s="248"/>
      <c r="R2231" s="248"/>
      <c r="S2231" s="248"/>
      <c r="T2231" s="249"/>
      <c r="U2231" s="14"/>
      <c r="V2231" s="14"/>
      <c r="W2231" s="14"/>
      <c r="X2231" s="14"/>
      <c r="Y2231" s="14"/>
      <c r="Z2231" s="14"/>
      <c r="AA2231" s="14"/>
      <c r="AB2231" s="14"/>
      <c r="AC2231" s="14"/>
      <c r="AD2231" s="14"/>
      <c r="AE2231" s="14"/>
      <c r="AT2231" s="250" t="s">
        <v>145</v>
      </c>
      <c r="AU2231" s="250" t="s">
        <v>143</v>
      </c>
      <c r="AV2231" s="14" t="s">
        <v>143</v>
      </c>
      <c r="AW2231" s="14" t="s">
        <v>30</v>
      </c>
      <c r="AX2231" s="14" t="s">
        <v>73</v>
      </c>
      <c r="AY2231" s="250" t="s">
        <v>135</v>
      </c>
    </row>
    <row r="2232" s="13" customFormat="1">
      <c r="A2232" s="13"/>
      <c r="B2232" s="229"/>
      <c r="C2232" s="230"/>
      <c r="D2232" s="231" t="s">
        <v>145</v>
      </c>
      <c r="E2232" s="232" t="s">
        <v>1</v>
      </c>
      <c r="F2232" s="233" t="s">
        <v>225</v>
      </c>
      <c r="G2232" s="230"/>
      <c r="H2232" s="232" t="s">
        <v>1</v>
      </c>
      <c r="I2232" s="234"/>
      <c r="J2232" s="230"/>
      <c r="K2232" s="230"/>
      <c r="L2232" s="235"/>
      <c r="M2232" s="236"/>
      <c r="N2232" s="237"/>
      <c r="O2232" s="237"/>
      <c r="P2232" s="237"/>
      <c r="Q2232" s="237"/>
      <c r="R2232" s="237"/>
      <c r="S2232" s="237"/>
      <c r="T2232" s="238"/>
      <c r="U2232" s="13"/>
      <c r="V2232" s="13"/>
      <c r="W2232" s="13"/>
      <c r="X2232" s="13"/>
      <c r="Y2232" s="13"/>
      <c r="Z2232" s="13"/>
      <c r="AA2232" s="13"/>
      <c r="AB2232" s="13"/>
      <c r="AC2232" s="13"/>
      <c r="AD2232" s="13"/>
      <c r="AE2232" s="13"/>
      <c r="AT2232" s="239" t="s">
        <v>145</v>
      </c>
      <c r="AU2232" s="239" t="s">
        <v>143</v>
      </c>
      <c r="AV2232" s="13" t="s">
        <v>81</v>
      </c>
      <c r="AW2232" s="13" t="s">
        <v>30</v>
      </c>
      <c r="AX2232" s="13" t="s">
        <v>73</v>
      </c>
      <c r="AY2232" s="239" t="s">
        <v>135</v>
      </c>
    </row>
    <row r="2233" s="13" customFormat="1">
      <c r="A2233" s="13"/>
      <c r="B2233" s="229"/>
      <c r="C2233" s="230"/>
      <c r="D2233" s="231" t="s">
        <v>145</v>
      </c>
      <c r="E2233" s="232" t="s">
        <v>1</v>
      </c>
      <c r="F2233" s="233" t="s">
        <v>174</v>
      </c>
      <c r="G2233" s="230"/>
      <c r="H2233" s="232" t="s">
        <v>1</v>
      </c>
      <c r="I2233" s="234"/>
      <c r="J2233" s="230"/>
      <c r="K2233" s="230"/>
      <c r="L2233" s="235"/>
      <c r="M2233" s="236"/>
      <c r="N2233" s="237"/>
      <c r="O2233" s="237"/>
      <c r="P2233" s="237"/>
      <c r="Q2233" s="237"/>
      <c r="R2233" s="237"/>
      <c r="S2233" s="237"/>
      <c r="T2233" s="238"/>
      <c r="U2233" s="13"/>
      <c r="V2233" s="13"/>
      <c r="W2233" s="13"/>
      <c r="X2233" s="13"/>
      <c r="Y2233" s="13"/>
      <c r="Z2233" s="13"/>
      <c r="AA2233" s="13"/>
      <c r="AB2233" s="13"/>
      <c r="AC2233" s="13"/>
      <c r="AD2233" s="13"/>
      <c r="AE2233" s="13"/>
      <c r="AT2233" s="239" t="s">
        <v>145</v>
      </c>
      <c r="AU2233" s="239" t="s">
        <v>143</v>
      </c>
      <c r="AV2233" s="13" t="s">
        <v>81</v>
      </c>
      <c r="AW2233" s="13" t="s">
        <v>30</v>
      </c>
      <c r="AX2233" s="13" t="s">
        <v>73</v>
      </c>
      <c r="AY2233" s="239" t="s">
        <v>135</v>
      </c>
    </row>
    <row r="2234" s="14" customFormat="1">
      <c r="A2234" s="14"/>
      <c r="B2234" s="240"/>
      <c r="C2234" s="241"/>
      <c r="D2234" s="231" t="s">
        <v>145</v>
      </c>
      <c r="E2234" s="242" t="s">
        <v>1</v>
      </c>
      <c r="F2234" s="243" t="s">
        <v>226</v>
      </c>
      <c r="G2234" s="241"/>
      <c r="H2234" s="244">
        <v>40.030000000000001</v>
      </c>
      <c r="I2234" s="245"/>
      <c r="J2234" s="241"/>
      <c r="K2234" s="241"/>
      <c r="L2234" s="246"/>
      <c r="M2234" s="247"/>
      <c r="N2234" s="248"/>
      <c r="O2234" s="248"/>
      <c r="P2234" s="248"/>
      <c r="Q2234" s="248"/>
      <c r="R2234" s="248"/>
      <c r="S2234" s="248"/>
      <c r="T2234" s="249"/>
      <c r="U2234" s="14"/>
      <c r="V2234" s="14"/>
      <c r="W2234" s="14"/>
      <c r="X2234" s="14"/>
      <c r="Y2234" s="14"/>
      <c r="Z2234" s="14"/>
      <c r="AA2234" s="14"/>
      <c r="AB2234" s="14"/>
      <c r="AC2234" s="14"/>
      <c r="AD2234" s="14"/>
      <c r="AE2234" s="14"/>
      <c r="AT2234" s="250" t="s">
        <v>145</v>
      </c>
      <c r="AU2234" s="250" t="s">
        <v>143</v>
      </c>
      <c r="AV2234" s="14" t="s">
        <v>143</v>
      </c>
      <c r="AW2234" s="14" t="s">
        <v>30</v>
      </c>
      <c r="AX2234" s="14" t="s">
        <v>73</v>
      </c>
      <c r="AY2234" s="250" t="s">
        <v>135</v>
      </c>
    </row>
    <row r="2235" s="14" customFormat="1">
      <c r="A2235" s="14"/>
      <c r="B2235" s="240"/>
      <c r="C2235" s="241"/>
      <c r="D2235" s="231" t="s">
        <v>145</v>
      </c>
      <c r="E2235" s="242" t="s">
        <v>1</v>
      </c>
      <c r="F2235" s="243" t="s">
        <v>227</v>
      </c>
      <c r="G2235" s="241"/>
      <c r="H2235" s="244">
        <v>0.78300000000000003</v>
      </c>
      <c r="I2235" s="245"/>
      <c r="J2235" s="241"/>
      <c r="K2235" s="241"/>
      <c r="L2235" s="246"/>
      <c r="M2235" s="247"/>
      <c r="N2235" s="248"/>
      <c r="O2235" s="248"/>
      <c r="P2235" s="248"/>
      <c r="Q2235" s="248"/>
      <c r="R2235" s="248"/>
      <c r="S2235" s="248"/>
      <c r="T2235" s="249"/>
      <c r="U2235" s="14"/>
      <c r="V2235" s="14"/>
      <c r="W2235" s="14"/>
      <c r="X2235" s="14"/>
      <c r="Y2235" s="14"/>
      <c r="Z2235" s="14"/>
      <c r="AA2235" s="14"/>
      <c r="AB2235" s="14"/>
      <c r="AC2235" s="14"/>
      <c r="AD2235" s="14"/>
      <c r="AE2235" s="14"/>
      <c r="AT2235" s="250" t="s">
        <v>145</v>
      </c>
      <c r="AU2235" s="250" t="s">
        <v>143</v>
      </c>
      <c r="AV2235" s="14" t="s">
        <v>143</v>
      </c>
      <c r="AW2235" s="14" t="s">
        <v>30</v>
      </c>
      <c r="AX2235" s="14" t="s">
        <v>73</v>
      </c>
      <c r="AY2235" s="250" t="s">
        <v>135</v>
      </c>
    </row>
    <row r="2236" s="13" customFormat="1">
      <c r="A2236" s="13"/>
      <c r="B2236" s="229"/>
      <c r="C2236" s="230"/>
      <c r="D2236" s="231" t="s">
        <v>145</v>
      </c>
      <c r="E2236" s="232" t="s">
        <v>1</v>
      </c>
      <c r="F2236" s="233" t="s">
        <v>176</v>
      </c>
      <c r="G2236" s="230"/>
      <c r="H2236" s="232" t="s">
        <v>1</v>
      </c>
      <c r="I2236" s="234"/>
      <c r="J2236" s="230"/>
      <c r="K2236" s="230"/>
      <c r="L2236" s="235"/>
      <c r="M2236" s="236"/>
      <c r="N2236" s="237"/>
      <c r="O2236" s="237"/>
      <c r="P2236" s="237"/>
      <c r="Q2236" s="237"/>
      <c r="R2236" s="237"/>
      <c r="S2236" s="237"/>
      <c r="T2236" s="238"/>
      <c r="U2236" s="13"/>
      <c r="V2236" s="13"/>
      <c r="W2236" s="13"/>
      <c r="X2236" s="13"/>
      <c r="Y2236" s="13"/>
      <c r="Z2236" s="13"/>
      <c r="AA2236" s="13"/>
      <c r="AB2236" s="13"/>
      <c r="AC2236" s="13"/>
      <c r="AD2236" s="13"/>
      <c r="AE2236" s="13"/>
      <c r="AT2236" s="239" t="s">
        <v>145</v>
      </c>
      <c r="AU2236" s="239" t="s">
        <v>143</v>
      </c>
      <c r="AV2236" s="13" t="s">
        <v>81</v>
      </c>
      <c r="AW2236" s="13" t="s">
        <v>30</v>
      </c>
      <c r="AX2236" s="13" t="s">
        <v>73</v>
      </c>
      <c r="AY2236" s="239" t="s">
        <v>135</v>
      </c>
    </row>
    <row r="2237" s="14" customFormat="1">
      <c r="A2237" s="14"/>
      <c r="B2237" s="240"/>
      <c r="C2237" s="241"/>
      <c r="D2237" s="231" t="s">
        <v>145</v>
      </c>
      <c r="E2237" s="242" t="s">
        <v>1</v>
      </c>
      <c r="F2237" s="243" t="s">
        <v>228</v>
      </c>
      <c r="G2237" s="241"/>
      <c r="H2237" s="244">
        <v>19.469999999999999</v>
      </c>
      <c r="I2237" s="245"/>
      <c r="J2237" s="241"/>
      <c r="K2237" s="241"/>
      <c r="L2237" s="246"/>
      <c r="M2237" s="247"/>
      <c r="N2237" s="248"/>
      <c r="O2237" s="248"/>
      <c r="P2237" s="248"/>
      <c r="Q2237" s="248"/>
      <c r="R2237" s="248"/>
      <c r="S2237" s="248"/>
      <c r="T2237" s="249"/>
      <c r="U2237" s="14"/>
      <c r="V2237" s="14"/>
      <c r="W2237" s="14"/>
      <c r="X2237" s="14"/>
      <c r="Y2237" s="14"/>
      <c r="Z2237" s="14"/>
      <c r="AA2237" s="14"/>
      <c r="AB2237" s="14"/>
      <c r="AC2237" s="14"/>
      <c r="AD2237" s="14"/>
      <c r="AE2237" s="14"/>
      <c r="AT2237" s="250" t="s">
        <v>145</v>
      </c>
      <c r="AU2237" s="250" t="s">
        <v>143</v>
      </c>
      <c r="AV2237" s="14" t="s">
        <v>143</v>
      </c>
      <c r="AW2237" s="14" t="s">
        <v>30</v>
      </c>
      <c r="AX2237" s="14" t="s">
        <v>73</v>
      </c>
      <c r="AY2237" s="250" t="s">
        <v>135</v>
      </c>
    </row>
    <row r="2238" s="13" customFormat="1">
      <c r="A2238" s="13"/>
      <c r="B2238" s="229"/>
      <c r="C2238" s="230"/>
      <c r="D2238" s="231" t="s">
        <v>145</v>
      </c>
      <c r="E2238" s="232" t="s">
        <v>1</v>
      </c>
      <c r="F2238" s="233" t="s">
        <v>178</v>
      </c>
      <c r="G2238" s="230"/>
      <c r="H2238" s="232" t="s">
        <v>1</v>
      </c>
      <c r="I2238" s="234"/>
      <c r="J2238" s="230"/>
      <c r="K2238" s="230"/>
      <c r="L2238" s="235"/>
      <c r="M2238" s="236"/>
      <c r="N2238" s="237"/>
      <c r="O2238" s="237"/>
      <c r="P2238" s="237"/>
      <c r="Q2238" s="237"/>
      <c r="R2238" s="237"/>
      <c r="S2238" s="237"/>
      <c r="T2238" s="238"/>
      <c r="U2238" s="13"/>
      <c r="V2238" s="13"/>
      <c r="W2238" s="13"/>
      <c r="X2238" s="13"/>
      <c r="Y2238" s="13"/>
      <c r="Z2238" s="13"/>
      <c r="AA2238" s="13"/>
      <c r="AB2238" s="13"/>
      <c r="AC2238" s="13"/>
      <c r="AD2238" s="13"/>
      <c r="AE2238" s="13"/>
      <c r="AT2238" s="239" t="s">
        <v>145</v>
      </c>
      <c r="AU2238" s="239" t="s">
        <v>143</v>
      </c>
      <c r="AV2238" s="13" t="s">
        <v>81</v>
      </c>
      <c r="AW2238" s="13" t="s">
        <v>30</v>
      </c>
      <c r="AX2238" s="13" t="s">
        <v>73</v>
      </c>
      <c r="AY2238" s="239" t="s">
        <v>135</v>
      </c>
    </row>
    <row r="2239" s="14" customFormat="1">
      <c r="A2239" s="14"/>
      <c r="B2239" s="240"/>
      <c r="C2239" s="241"/>
      <c r="D2239" s="231" t="s">
        <v>145</v>
      </c>
      <c r="E2239" s="242" t="s">
        <v>1</v>
      </c>
      <c r="F2239" s="243" t="s">
        <v>229</v>
      </c>
      <c r="G2239" s="241"/>
      <c r="H2239" s="244">
        <v>5.7530000000000001</v>
      </c>
      <c r="I2239" s="245"/>
      <c r="J2239" s="241"/>
      <c r="K2239" s="241"/>
      <c r="L2239" s="246"/>
      <c r="M2239" s="247"/>
      <c r="N2239" s="248"/>
      <c r="O2239" s="248"/>
      <c r="P2239" s="248"/>
      <c r="Q2239" s="248"/>
      <c r="R2239" s="248"/>
      <c r="S2239" s="248"/>
      <c r="T2239" s="249"/>
      <c r="U2239" s="14"/>
      <c r="V2239" s="14"/>
      <c r="W2239" s="14"/>
      <c r="X2239" s="14"/>
      <c r="Y2239" s="14"/>
      <c r="Z2239" s="14"/>
      <c r="AA2239" s="14"/>
      <c r="AB2239" s="14"/>
      <c r="AC2239" s="14"/>
      <c r="AD2239" s="14"/>
      <c r="AE2239" s="14"/>
      <c r="AT2239" s="250" t="s">
        <v>145</v>
      </c>
      <c r="AU2239" s="250" t="s">
        <v>143</v>
      </c>
      <c r="AV2239" s="14" t="s">
        <v>143</v>
      </c>
      <c r="AW2239" s="14" t="s">
        <v>30</v>
      </c>
      <c r="AX2239" s="14" t="s">
        <v>73</v>
      </c>
      <c r="AY2239" s="250" t="s">
        <v>135</v>
      </c>
    </row>
    <row r="2240" s="13" customFormat="1">
      <c r="A2240" s="13"/>
      <c r="B2240" s="229"/>
      <c r="C2240" s="230"/>
      <c r="D2240" s="231" t="s">
        <v>145</v>
      </c>
      <c r="E2240" s="232" t="s">
        <v>1</v>
      </c>
      <c r="F2240" s="233" t="s">
        <v>180</v>
      </c>
      <c r="G2240" s="230"/>
      <c r="H2240" s="232" t="s">
        <v>1</v>
      </c>
      <c r="I2240" s="234"/>
      <c r="J2240" s="230"/>
      <c r="K2240" s="230"/>
      <c r="L2240" s="235"/>
      <c r="M2240" s="236"/>
      <c r="N2240" s="237"/>
      <c r="O2240" s="237"/>
      <c r="P2240" s="237"/>
      <c r="Q2240" s="237"/>
      <c r="R2240" s="237"/>
      <c r="S2240" s="237"/>
      <c r="T2240" s="238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T2240" s="239" t="s">
        <v>145</v>
      </c>
      <c r="AU2240" s="239" t="s">
        <v>143</v>
      </c>
      <c r="AV2240" s="13" t="s">
        <v>81</v>
      </c>
      <c r="AW2240" s="13" t="s">
        <v>30</v>
      </c>
      <c r="AX2240" s="13" t="s">
        <v>73</v>
      </c>
      <c r="AY2240" s="239" t="s">
        <v>135</v>
      </c>
    </row>
    <row r="2241" s="14" customFormat="1">
      <c r="A2241" s="14"/>
      <c r="B2241" s="240"/>
      <c r="C2241" s="241"/>
      <c r="D2241" s="231" t="s">
        <v>145</v>
      </c>
      <c r="E2241" s="242" t="s">
        <v>1</v>
      </c>
      <c r="F2241" s="243" t="s">
        <v>230</v>
      </c>
      <c r="G2241" s="241"/>
      <c r="H2241" s="244">
        <v>25.196000000000002</v>
      </c>
      <c r="I2241" s="245"/>
      <c r="J2241" s="241"/>
      <c r="K2241" s="241"/>
      <c r="L2241" s="246"/>
      <c r="M2241" s="247"/>
      <c r="N2241" s="248"/>
      <c r="O2241" s="248"/>
      <c r="P2241" s="248"/>
      <c r="Q2241" s="248"/>
      <c r="R2241" s="248"/>
      <c r="S2241" s="248"/>
      <c r="T2241" s="249"/>
      <c r="U2241" s="14"/>
      <c r="V2241" s="14"/>
      <c r="W2241" s="14"/>
      <c r="X2241" s="14"/>
      <c r="Y2241" s="14"/>
      <c r="Z2241" s="14"/>
      <c r="AA2241" s="14"/>
      <c r="AB2241" s="14"/>
      <c r="AC2241" s="14"/>
      <c r="AD2241" s="14"/>
      <c r="AE2241" s="14"/>
      <c r="AT2241" s="250" t="s">
        <v>145</v>
      </c>
      <c r="AU2241" s="250" t="s">
        <v>143</v>
      </c>
      <c r="AV2241" s="14" t="s">
        <v>143</v>
      </c>
      <c r="AW2241" s="14" t="s">
        <v>30</v>
      </c>
      <c r="AX2241" s="14" t="s">
        <v>73</v>
      </c>
      <c r="AY2241" s="250" t="s">
        <v>135</v>
      </c>
    </row>
    <row r="2242" s="14" customFormat="1">
      <c r="A2242" s="14"/>
      <c r="B2242" s="240"/>
      <c r="C2242" s="241"/>
      <c r="D2242" s="231" t="s">
        <v>145</v>
      </c>
      <c r="E2242" s="242" t="s">
        <v>1</v>
      </c>
      <c r="F2242" s="243" t="s">
        <v>231</v>
      </c>
      <c r="G2242" s="241"/>
      <c r="H2242" s="244">
        <v>0.38600000000000001</v>
      </c>
      <c r="I2242" s="245"/>
      <c r="J2242" s="241"/>
      <c r="K2242" s="241"/>
      <c r="L2242" s="246"/>
      <c r="M2242" s="247"/>
      <c r="N2242" s="248"/>
      <c r="O2242" s="248"/>
      <c r="P2242" s="248"/>
      <c r="Q2242" s="248"/>
      <c r="R2242" s="248"/>
      <c r="S2242" s="248"/>
      <c r="T2242" s="249"/>
      <c r="U2242" s="14"/>
      <c r="V2242" s="14"/>
      <c r="W2242" s="14"/>
      <c r="X2242" s="14"/>
      <c r="Y2242" s="14"/>
      <c r="Z2242" s="14"/>
      <c r="AA2242" s="14"/>
      <c r="AB2242" s="14"/>
      <c r="AC2242" s="14"/>
      <c r="AD2242" s="14"/>
      <c r="AE2242" s="14"/>
      <c r="AT2242" s="250" t="s">
        <v>145</v>
      </c>
      <c r="AU2242" s="250" t="s">
        <v>143</v>
      </c>
      <c r="AV2242" s="14" t="s">
        <v>143</v>
      </c>
      <c r="AW2242" s="14" t="s">
        <v>30</v>
      </c>
      <c r="AX2242" s="14" t="s">
        <v>73</v>
      </c>
      <c r="AY2242" s="250" t="s">
        <v>135</v>
      </c>
    </row>
    <row r="2243" s="13" customFormat="1">
      <c r="A2243" s="13"/>
      <c r="B2243" s="229"/>
      <c r="C2243" s="230"/>
      <c r="D2243" s="231" t="s">
        <v>145</v>
      </c>
      <c r="E2243" s="232" t="s">
        <v>1</v>
      </c>
      <c r="F2243" s="233" t="s">
        <v>182</v>
      </c>
      <c r="G2243" s="230"/>
      <c r="H2243" s="232" t="s">
        <v>1</v>
      </c>
      <c r="I2243" s="234"/>
      <c r="J2243" s="230"/>
      <c r="K2243" s="230"/>
      <c r="L2243" s="235"/>
      <c r="M2243" s="236"/>
      <c r="N2243" s="237"/>
      <c r="O2243" s="237"/>
      <c r="P2243" s="237"/>
      <c r="Q2243" s="237"/>
      <c r="R2243" s="237"/>
      <c r="S2243" s="237"/>
      <c r="T2243" s="238"/>
      <c r="U2243" s="13"/>
      <c r="V2243" s="13"/>
      <c r="W2243" s="13"/>
      <c r="X2243" s="13"/>
      <c r="Y2243" s="13"/>
      <c r="Z2243" s="13"/>
      <c r="AA2243" s="13"/>
      <c r="AB2243" s="13"/>
      <c r="AC2243" s="13"/>
      <c r="AD2243" s="13"/>
      <c r="AE2243" s="13"/>
      <c r="AT2243" s="239" t="s">
        <v>145</v>
      </c>
      <c r="AU2243" s="239" t="s">
        <v>143</v>
      </c>
      <c r="AV2243" s="13" t="s">
        <v>81</v>
      </c>
      <c r="AW2243" s="13" t="s">
        <v>30</v>
      </c>
      <c r="AX2243" s="13" t="s">
        <v>73</v>
      </c>
      <c r="AY2243" s="239" t="s">
        <v>135</v>
      </c>
    </row>
    <row r="2244" s="14" customFormat="1">
      <c r="A2244" s="14"/>
      <c r="B2244" s="240"/>
      <c r="C2244" s="241"/>
      <c r="D2244" s="231" t="s">
        <v>145</v>
      </c>
      <c r="E2244" s="242" t="s">
        <v>1</v>
      </c>
      <c r="F2244" s="243" t="s">
        <v>232</v>
      </c>
      <c r="G2244" s="241"/>
      <c r="H2244" s="244">
        <v>8.9819999999999993</v>
      </c>
      <c r="I2244" s="245"/>
      <c r="J2244" s="241"/>
      <c r="K2244" s="241"/>
      <c r="L2244" s="246"/>
      <c r="M2244" s="247"/>
      <c r="N2244" s="248"/>
      <c r="O2244" s="248"/>
      <c r="P2244" s="248"/>
      <c r="Q2244" s="248"/>
      <c r="R2244" s="248"/>
      <c r="S2244" s="248"/>
      <c r="T2244" s="249"/>
      <c r="U2244" s="14"/>
      <c r="V2244" s="14"/>
      <c r="W2244" s="14"/>
      <c r="X2244" s="14"/>
      <c r="Y2244" s="14"/>
      <c r="Z2244" s="14"/>
      <c r="AA2244" s="14"/>
      <c r="AB2244" s="14"/>
      <c r="AC2244" s="14"/>
      <c r="AD2244" s="14"/>
      <c r="AE2244" s="14"/>
      <c r="AT2244" s="250" t="s">
        <v>145</v>
      </c>
      <c r="AU2244" s="250" t="s">
        <v>143</v>
      </c>
      <c r="AV2244" s="14" t="s">
        <v>143</v>
      </c>
      <c r="AW2244" s="14" t="s">
        <v>30</v>
      </c>
      <c r="AX2244" s="14" t="s">
        <v>73</v>
      </c>
      <c r="AY2244" s="250" t="s">
        <v>135</v>
      </c>
    </row>
    <row r="2245" s="13" customFormat="1">
      <c r="A2245" s="13"/>
      <c r="B2245" s="229"/>
      <c r="C2245" s="230"/>
      <c r="D2245" s="231" t="s">
        <v>145</v>
      </c>
      <c r="E2245" s="232" t="s">
        <v>1</v>
      </c>
      <c r="F2245" s="233" t="s">
        <v>184</v>
      </c>
      <c r="G2245" s="230"/>
      <c r="H2245" s="232" t="s">
        <v>1</v>
      </c>
      <c r="I2245" s="234"/>
      <c r="J2245" s="230"/>
      <c r="K2245" s="230"/>
      <c r="L2245" s="235"/>
      <c r="M2245" s="236"/>
      <c r="N2245" s="237"/>
      <c r="O2245" s="237"/>
      <c r="P2245" s="237"/>
      <c r="Q2245" s="237"/>
      <c r="R2245" s="237"/>
      <c r="S2245" s="237"/>
      <c r="T2245" s="238"/>
      <c r="U2245" s="13"/>
      <c r="V2245" s="13"/>
      <c r="W2245" s="13"/>
      <c r="X2245" s="13"/>
      <c r="Y2245" s="13"/>
      <c r="Z2245" s="13"/>
      <c r="AA2245" s="13"/>
      <c r="AB2245" s="13"/>
      <c r="AC2245" s="13"/>
      <c r="AD2245" s="13"/>
      <c r="AE2245" s="13"/>
      <c r="AT2245" s="239" t="s">
        <v>145</v>
      </c>
      <c r="AU2245" s="239" t="s">
        <v>143</v>
      </c>
      <c r="AV2245" s="13" t="s">
        <v>81</v>
      </c>
      <c r="AW2245" s="13" t="s">
        <v>30</v>
      </c>
      <c r="AX2245" s="13" t="s">
        <v>73</v>
      </c>
      <c r="AY2245" s="239" t="s">
        <v>135</v>
      </c>
    </row>
    <row r="2246" s="14" customFormat="1">
      <c r="A2246" s="14"/>
      <c r="B2246" s="240"/>
      <c r="C2246" s="241"/>
      <c r="D2246" s="231" t="s">
        <v>145</v>
      </c>
      <c r="E2246" s="242" t="s">
        <v>1</v>
      </c>
      <c r="F2246" s="243" t="s">
        <v>233</v>
      </c>
      <c r="G2246" s="241"/>
      <c r="H2246" s="244">
        <v>29.98</v>
      </c>
      <c r="I2246" s="245"/>
      <c r="J2246" s="241"/>
      <c r="K2246" s="241"/>
      <c r="L2246" s="246"/>
      <c r="M2246" s="247"/>
      <c r="N2246" s="248"/>
      <c r="O2246" s="248"/>
      <c r="P2246" s="248"/>
      <c r="Q2246" s="248"/>
      <c r="R2246" s="248"/>
      <c r="S2246" s="248"/>
      <c r="T2246" s="249"/>
      <c r="U2246" s="14"/>
      <c r="V2246" s="14"/>
      <c r="W2246" s="14"/>
      <c r="X2246" s="14"/>
      <c r="Y2246" s="14"/>
      <c r="Z2246" s="14"/>
      <c r="AA2246" s="14"/>
      <c r="AB2246" s="14"/>
      <c r="AC2246" s="14"/>
      <c r="AD2246" s="14"/>
      <c r="AE2246" s="14"/>
      <c r="AT2246" s="250" t="s">
        <v>145</v>
      </c>
      <c r="AU2246" s="250" t="s">
        <v>143</v>
      </c>
      <c r="AV2246" s="14" t="s">
        <v>143</v>
      </c>
      <c r="AW2246" s="14" t="s">
        <v>30</v>
      </c>
      <c r="AX2246" s="14" t="s">
        <v>73</v>
      </c>
      <c r="AY2246" s="250" t="s">
        <v>135</v>
      </c>
    </row>
    <row r="2247" s="13" customFormat="1">
      <c r="A2247" s="13"/>
      <c r="B2247" s="229"/>
      <c r="C2247" s="230"/>
      <c r="D2247" s="231" t="s">
        <v>145</v>
      </c>
      <c r="E2247" s="232" t="s">
        <v>1</v>
      </c>
      <c r="F2247" s="233" t="s">
        <v>186</v>
      </c>
      <c r="G2247" s="230"/>
      <c r="H2247" s="232" t="s">
        <v>1</v>
      </c>
      <c r="I2247" s="234"/>
      <c r="J2247" s="230"/>
      <c r="K2247" s="230"/>
      <c r="L2247" s="235"/>
      <c r="M2247" s="236"/>
      <c r="N2247" s="237"/>
      <c r="O2247" s="237"/>
      <c r="P2247" s="237"/>
      <c r="Q2247" s="237"/>
      <c r="R2247" s="237"/>
      <c r="S2247" s="237"/>
      <c r="T2247" s="238"/>
      <c r="U2247" s="13"/>
      <c r="V2247" s="13"/>
      <c r="W2247" s="13"/>
      <c r="X2247" s="13"/>
      <c r="Y2247" s="13"/>
      <c r="Z2247" s="13"/>
      <c r="AA2247" s="13"/>
      <c r="AB2247" s="13"/>
      <c r="AC2247" s="13"/>
      <c r="AD2247" s="13"/>
      <c r="AE2247" s="13"/>
      <c r="AT2247" s="239" t="s">
        <v>145</v>
      </c>
      <c r="AU2247" s="239" t="s">
        <v>143</v>
      </c>
      <c r="AV2247" s="13" t="s">
        <v>81</v>
      </c>
      <c r="AW2247" s="13" t="s">
        <v>30</v>
      </c>
      <c r="AX2247" s="13" t="s">
        <v>73</v>
      </c>
      <c r="AY2247" s="239" t="s">
        <v>135</v>
      </c>
    </row>
    <row r="2248" s="14" customFormat="1">
      <c r="A2248" s="14"/>
      <c r="B2248" s="240"/>
      <c r="C2248" s="241"/>
      <c r="D2248" s="231" t="s">
        <v>145</v>
      </c>
      <c r="E2248" s="242" t="s">
        <v>1</v>
      </c>
      <c r="F2248" s="243" t="s">
        <v>234</v>
      </c>
      <c r="G2248" s="241"/>
      <c r="H2248" s="244">
        <v>41.076999999999998</v>
      </c>
      <c r="I2248" s="245"/>
      <c r="J2248" s="241"/>
      <c r="K2248" s="241"/>
      <c r="L2248" s="246"/>
      <c r="M2248" s="247"/>
      <c r="N2248" s="248"/>
      <c r="O2248" s="248"/>
      <c r="P2248" s="248"/>
      <c r="Q2248" s="248"/>
      <c r="R2248" s="248"/>
      <c r="S2248" s="248"/>
      <c r="T2248" s="249"/>
      <c r="U2248" s="14"/>
      <c r="V2248" s="14"/>
      <c r="W2248" s="14"/>
      <c r="X2248" s="14"/>
      <c r="Y2248" s="14"/>
      <c r="Z2248" s="14"/>
      <c r="AA2248" s="14"/>
      <c r="AB2248" s="14"/>
      <c r="AC2248" s="14"/>
      <c r="AD2248" s="14"/>
      <c r="AE2248" s="14"/>
      <c r="AT2248" s="250" t="s">
        <v>145</v>
      </c>
      <c r="AU2248" s="250" t="s">
        <v>143</v>
      </c>
      <c r="AV2248" s="14" t="s">
        <v>143</v>
      </c>
      <c r="AW2248" s="14" t="s">
        <v>30</v>
      </c>
      <c r="AX2248" s="14" t="s">
        <v>73</v>
      </c>
      <c r="AY2248" s="250" t="s">
        <v>135</v>
      </c>
    </row>
    <row r="2249" s="13" customFormat="1">
      <c r="A2249" s="13"/>
      <c r="B2249" s="229"/>
      <c r="C2249" s="230"/>
      <c r="D2249" s="231" t="s">
        <v>145</v>
      </c>
      <c r="E2249" s="232" t="s">
        <v>1</v>
      </c>
      <c r="F2249" s="233" t="s">
        <v>188</v>
      </c>
      <c r="G2249" s="230"/>
      <c r="H2249" s="232" t="s">
        <v>1</v>
      </c>
      <c r="I2249" s="234"/>
      <c r="J2249" s="230"/>
      <c r="K2249" s="230"/>
      <c r="L2249" s="235"/>
      <c r="M2249" s="236"/>
      <c r="N2249" s="237"/>
      <c r="O2249" s="237"/>
      <c r="P2249" s="237"/>
      <c r="Q2249" s="237"/>
      <c r="R2249" s="237"/>
      <c r="S2249" s="237"/>
      <c r="T2249" s="238"/>
      <c r="U2249" s="13"/>
      <c r="V2249" s="13"/>
      <c r="W2249" s="13"/>
      <c r="X2249" s="13"/>
      <c r="Y2249" s="13"/>
      <c r="Z2249" s="13"/>
      <c r="AA2249" s="13"/>
      <c r="AB2249" s="13"/>
      <c r="AC2249" s="13"/>
      <c r="AD2249" s="13"/>
      <c r="AE2249" s="13"/>
      <c r="AT2249" s="239" t="s">
        <v>145</v>
      </c>
      <c r="AU2249" s="239" t="s">
        <v>143</v>
      </c>
      <c r="AV2249" s="13" t="s">
        <v>81</v>
      </c>
      <c r="AW2249" s="13" t="s">
        <v>30</v>
      </c>
      <c r="AX2249" s="13" t="s">
        <v>73</v>
      </c>
      <c r="AY2249" s="239" t="s">
        <v>135</v>
      </c>
    </row>
    <row r="2250" s="14" customFormat="1">
      <c r="A2250" s="14"/>
      <c r="B2250" s="240"/>
      <c r="C2250" s="241"/>
      <c r="D2250" s="231" t="s">
        <v>145</v>
      </c>
      <c r="E2250" s="242" t="s">
        <v>1</v>
      </c>
      <c r="F2250" s="243" t="s">
        <v>235</v>
      </c>
      <c r="G2250" s="241"/>
      <c r="H2250" s="244">
        <v>43.295000000000002</v>
      </c>
      <c r="I2250" s="245"/>
      <c r="J2250" s="241"/>
      <c r="K2250" s="241"/>
      <c r="L2250" s="246"/>
      <c r="M2250" s="247"/>
      <c r="N2250" s="248"/>
      <c r="O2250" s="248"/>
      <c r="P2250" s="248"/>
      <c r="Q2250" s="248"/>
      <c r="R2250" s="248"/>
      <c r="S2250" s="248"/>
      <c r="T2250" s="249"/>
      <c r="U2250" s="14"/>
      <c r="V2250" s="14"/>
      <c r="W2250" s="14"/>
      <c r="X2250" s="14"/>
      <c r="Y2250" s="14"/>
      <c r="Z2250" s="14"/>
      <c r="AA2250" s="14"/>
      <c r="AB2250" s="14"/>
      <c r="AC2250" s="14"/>
      <c r="AD2250" s="14"/>
      <c r="AE2250" s="14"/>
      <c r="AT2250" s="250" t="s">
        <v>145</v>
      </c>
      <c r="AU2250" s="250" t="s">
        <v>143</v>
      </c>
      <c r="AV2250" s="14" t="s">
        <v>143</v>
      </c>
      <c r="AW2250" s="14" t="s">
        <v>30</v>
      </c>
      <c r="AX2250" s="14" t="s">
        <v>73</v>
      </c>
      <c r="AY2250" s="250" t="s">
        <v>135</v>
      </c>
    </row>
    <row r="2251" s="13" customFormat="1">
      <c r="A2251" s="13"/>
      <c r="B2251" s="229"/>
      <c r="C2251" s="230"/>
      <c r="D2251" s="231" t="s">
        <v>145</v>
      </c>
      <c r="E2251" s="232" t="s">
        <v>1</v>
      </c>
      <c r="F2251" s="233" t="s">
        <v>236</v>
      </c>
      <c r="G2251" s="230"/>
      <c r="H2251" s="232" t="s">
        <v>1</v>
      </c>
      <c r="I2251" s="234"/>
      <c r="J2251" s="230"/>
      <c r="K2251" s="230"/>
      <c r="L2251" s="235"/>
      <c r="M2251" s="236"/>
      <c r="N2251" s="237"/>
      <c r="O2251" s="237"/>
      <c r="P2251" s="237"/>
      <c r="Q2251" s="237"/>
      <c r="R2251" s="237"/>
      <c r="S2251" s="237"/>
      <c r="T2251" s="238"/>
      <c r="U2251" s="13"/>
      <c r="V2251" s="13"/>
      <c r="W2251" s="13"/>
      <c r="X2251" s="13"/>
      <c r="Y2251" s="13"/>
      <c r="Z2251" s="13"/>
      <c r="AA2251" s="13"/>
      <c r="AB2251" s="13"/>
      <c r="AC2251" s="13"/>
      <c r="AD2251" s="13"/>
      <c r="AE2251" s="13"/>
      <c r="AT2251" s="239" t="s">
        <v>145</v>
      </c>
      <c r="AU2251" s="239" t="s">
        <v>143</v>
      </c>
      <c r="AV2251" s="13" t="s">
        <v>81</v>
      </c>
      <c r="AW2251" s="13" t="s">
        <v>30</v>
      </c>
      <c r="AX2251" s="13" t="s">
        <v>73</v>
      </c>
      <c r="AY2251" s="239" t="s">
        <v>135</v>
      </c>
    </row>
    <row r="2252" s="13" customFormat="1">
      <c r="A2252" s="13"/>
      <c r="B2252" s="229"/>
      <c r="C2252" s="230"/>
      <c r="D2252" s="231" t="s">
        <v>145</v>
      </c>
      <c r="E2252" s="232" t="s">
        <v>1</v>
      </c>
      <c r="F2252" s="233" t="s">
        <v>182</v>
      </c>
      <c r="G2252" s="230"/>
      <c r="H2252" s="232" t="s">
        <v>1</v>
      </c>
      <c r="I2252" s="234"/>
      <c r="J2252" s="230"/>
      <c r="K2252" s="230"/>
      <c r="L2252" s="235"/>
      <c r="M2252" s="236"/>
      <c r="N2252" s="237"/>
      <c r="O2252" s="237"/>
      <c r="P2252" s="237"/>
      <c r="Q2252" s="237"/>
      <c r="R2252" s="237"/>
      <c r="S2252" s="237"/>
      <c r="T2252" s="238"/>
      <c r="U2252" s="13"/>
      <c r="V2252" s="13"/>
      <c r="W2252" s="13"/>
      <c r="X2252" s="13"/>
      <c r="Y2252" s="13"/>
      <c r="Z2252" s="13"/>
      <c r="AA2252" s="13"/>
      <c r="AB2252" s="13"/>
      <c r="AC2252" s="13"/>
      <c r="AD2252" s="13"/>
      <c r="AE2252" s="13"/>
      <c r="AT2252" s="239" t="s">
        <v>145</v>
      </c>
      <c r="AU2252" s="239" t="s">
        <v>143</v>
      </c>
      <c r="AV2252" s="13" t="s">
        <v>81</v>
      </c>
      <c r="AW2252" s="13" t="s">
        <v>30</v>
      </c>
      <c r="AX2252" s="13" t="s">
        <v>73</v>
      </c>
      <c r="AY2252" s="239" t="s">
        <v>135</v>
      </c>
    </row>
    <row r="2253" s="14" customFormat="1">
      <c r="A2253" s="14"/>
      <c r="B2253" s="240"/>
      <c r="C2253" s="241"/>
      <c r="D2253" s="231" t="s">
        <v>145</v>
      </c>
      <c r="E2253" s="242" t="s">
        <v>1</v>
      </c>
      <c r="F2253" s="243" t="s">
        <v>237</v>
      </c>
      <c r="G2253" s="241"/>
      <c r="H2253" s="244">
        <v>-4.6849999999999996</v>
      </c>
      <c r="I2253" s="245"/>
      <c r="J2253" s="241"/>
      <c r="K2253" s="241"/>
      <c r="L2253" s="246"/>
      <c r="M2253" s="247"/>
      <c r="N2253" s="248"/>
      <c r="O2253" s="248"/>
      <c r="P2253" s="248"/>
      <c r="Q2253" s="248"/>
      <c r="R2253" s="248"/>
      <c r="S2253" s="248"/>
      <c r="T2253" s="249"/>
      <c r="U2253" s="14"/>
      <c r="V2253" s="14"/>
      <c r="W2253" s="14"/>
      <c r="X2253" s="14"/>
      <c r="Y2253" s="14"/>
      <c r="Z2253" s="14"/>
      <c r="AA2253" s="14"/>
      <c r="AB2253" s="14"/>
      <c r="AC2253" s="14"/>
      <c r="AD2253" s="14"/>
      <c r="AE2253" s="14"/>
      <c r="AT2253" s="250" t="s">
        <v>145</v>
      </c>
      <c r="AU2253" s="250" t="s">
        <v>143</v>
      </c>
      <c r="AV2253" s="14" t="s">
        <v>143</v>
      </c>
      <c r="AW2253" s="14" t="s">
        <v>30</v>
      </c>
      <c r="AX2253" s="14" t="s">
        <v>73</v>
      </c>
      <c r="AY2253" s="250" t="s">
        <v>135</v>
      </c>
    </row>
    <row r="2254" s="13" customFormat="1">
      <c r="A2254" s="13"/>
      <c r="B2254" s="229"/>
      <c r="C2254" s="230"/>
      <c r="D2254" s="231" t="s">
        <v>145</v>
      </c>
      <c r="E2254" s="232" t="s">
        <v>1</v>
      </c>
      <c r="F2254" s="233" t="s">
        <v>184</v>
      </c>
      <c r="G2254" s="230"/>
      <c r="H2254" s="232" t="s">
        <v>1</v>
      </c>
      <c r="I2254" s="234"/>
      <c r="J2254" s="230"/>
      <c r="K2254" s="230"/>
      <c r="L2254" s="235"/>
      <c r="M2254" s="236"/>
      <c r="N2254" s="237"/>
      <c r="O2254" s="237"/>
      <c r="P2254" s="237"/>
      <c r="Q2254" s="237"/>
      <c r="R2254" s="237"/>
      <c r="S2254" s="237"/>
      <c r="T2254" s="238"/>
      <c r="U2254" s="13"/>
      <c r="V2254" s="13"/>
      <c r="W2254" s="13"/>
      <c r="X2254" s="13"/>
      <c r="Y2254" s="13"/>
      <c r="Z2254" s="13"/>
      <c r="AA2254" s="13"/>
      <c r="AB2254" s="13"/>
      <c r="AC2254" s="13"/>
      <c r="AD2254" s="13"/>
      <c r="AE2254" s="13"/>
      <c r="AT2254" s="239" t="s">
        <v>145</v>
      </c>
      <c r="AU2254" s="239" t="s">
        <v>143</v>
      </c>
      <c r="AV2254" s="13" t="s">
        <v>81</v>
      </c>
      <c r="AW2254" s="13" t="s">
        <v>30</v>
      </c>
      <c r="AX2254" s="13" t="s">
        <v>73</v>
      </c>
      <c r="AY2254" s="239" t="s">
        <v>135</v>
      </c>
    </row>
    <row r="2255" s="14" customFormat="1">
      <c r="A2255" s="14"/>
      <c r="B2255" s="240"/>
      <c r="C2255" s="241"/>
      <c r="D2255" s="231" t="s">
        <v>145</v>
      </c>
      <c r="E2255" s="242" t="s">
        <v>1</v>
      </c>
      <c r="F2255" s="243" t="s">
        <v>238</v>
      </c>
      <c r="G2255" s="241"/>
      <c r="H2255" s="244">
        <v>-21.006</v>
      </c>
      <c r="I2255" s="245"/>
      <c r="J2255" s="241"/>
      <c r="K2255" s="241"/>
      <c r="L2255" s="246"/>
      <c r="M2255" s="247"/>
      <c r="N2255" s="248"/>
      <c r="O2255" s="248"/>
      <c r="P2255" s="248"/>
      <c r="Q2255" s="248"/>
      <c r="R2255" s="248"/>
      <c r="S2255" s="248"/>
      <c r="T2255" s="249"/>
      <c r="U2255" s="14"/>
      <c r="V2255" s="14"/>
      <c r="W2255" s="14"/>
      <c r="X2255" s="14"/>
      <c r="Y2255" s="14"/>
      <c r="Z2255" s="14"/>
      <c r="AA2255" s="14"/>
      <c r="AB2255" s="14"/>
      <c r="AC2255" s="14"/>
      <c r="AD2255" s="14"/>
      <c r="AE2255" s="14"/>
      <c r="AT2255" s="250" t="s">
        <v>145</v>
      </c>
      <c r="AU2255" s="250" t="s">
        <v>143</v>
      </c>
      <c r="AV2255" s="14" t="s">
        <v>143</v>
      </c>
      <c r="AW2255" s="14" t="s">
        <v>30</v>
      </c>
      <c r="AX2255" s="14" t="s">
        <v>73</v>
      </c>
      <c r="AY2255" s="250" t="s">
        <v>135</v>
      </c>
    </row>
    <row r="2256" s="15" customFormat="1">
      <c r="A2256" s="15"/>
      <c r="B2256" s="251"/>
      <c r="C2256" s="252"/>
      <c r="D2256" s="231" t="s">
        <v>145</v>
      </c>
      <c r="E2256" s="253" t="s">
        <v>1</v>
      </c>
      <c r="F2256" s="254" t="s">
        <v>153</v>
      </c>
      <c r="G2256" s="252"/>
      <c r="H2256" s="255">
        <v>271.798</v>
      </c>
      <c r="I2256" s="256"/>
      <c r="J2256" s="252"/>
      <c r="K2256" s="252"/>
      <c r="L2256" s="257"/>
      <c r="M2256" s="258"/>
      <c r="N2256" s="259"/>
      <c r="O2256" s="259"/>
      <c r="P2256" s="259"/>
      <c r="Q2256" s="259"/>
      <c r="R2256" s="259"/>
      <c r="S2256" s="259"/>
      <c r="T2256" s="260"/>
      <c r="U2256" s="15"/>
      <c r="V2256" s="15"/>
      <c r="W2256" s="15"/>
      <c r="X2256" s="15"/>
      <c r="Y2256" s="15"/>
      <c r="Z2256" s="15"/>
      <c r="AA2256" s="15"/>
      <c r="AB2256" s="15"/>
      <c r="AC2256" s="15"/>
      <c r="AD2256" s="15"/>
      <c r="AE2256" s="15"/>
      <c r="AT2256" s="261" t="s">
        <v>145</v>
      </c>
      <c r="AU2256" s="261" t="s">
        <v>143</v>
      </c>
      <c r="AV2256" s="15" t="s">
        <v>142</v>
      </c>
      <c r="AW2256" s="15" t="s">
        <v>30</v>
      </c>
      <c r="AX2256" s="15" t="s">
        <v>81</v>
      </c>
      <c r="AY2256" s="261" t="s">
        <v>135</v>
      </c>
    </row>
    <row r="2257" s="2" customFormat="1" ht="33" customHeight="1">
      <c r="A2257" s="38"/>
      <c r="B2257" s="39"/>
      <c r="C2257" s="215" t="s">
        <v>1889</v>
      </c>
      <c r="D2257" s="215" t="s">
        <v>138</v>
      </c>
      <c r="E2257" s="216" t="s">
        <v>1890</v>
      </c>
      <c r="F2257" s="217" t="s">
        <v>1891</v>
      </c>
      <c r="G2257" s="218" t="s">
        <v>141</v>
      </c>
      <c r="H2257" s="219">
        <v>271.798</v>
      </c>
      <c r="I2257" s="220"/>
      <c r="J2257" s="221">
        <f>ROUND(I2257*H2257,2)</f>
        <v>0</v>
      </c>
      <c r="K2257" s="222"/>
      <c r="L2257" s="44"/>
      <c r="M2257" s="223" t="s">
        <v>1</v>
      </c>
      <c r="N2257" s="224" t="s">
        <v>39</v>
      </c>
      <c r="O2257" s="91"/>
      <c r="P2257" s="225">
        <f>O2257*H2257</f>
        <v>0</v>
      </c>
      <c r="Q2257" s="225">
        <v>0.00025839999999999999</v>
      </c>
      <c r="R2257" s="225">
        <f>Q2257*H2257</f>
        <v>0.070232603199999993</v>
      </c>
      <c r="S2257" s="225">
        <v>0</v>
      </c>
      <c r="T2257" s="226">
        <f>S2257*H2257</f>
        <v>0</v>
      </c>
      <c r="U2257" s="38"/>
      <c r="V2257" s="38"/>
      <c r="W2257" s="38"/>
      <c r="X2257" s="38"/>
      <c r="Y2257" s="38"/>
      <c r="Z2257" s="38"/>
      <c r="AA2257" s="38"/>
      <c r="AB2257" s="38"/>
      <c r="AC2257" s="38"/>
      <c r="AD2257" s="38"/>
      <c r="AE2257" s="38"/>
      <c r="AR2257" s="227" t="s">
        <v>263</v>
      </c>
      <c r="AT2257" s="227" t="s">
        <v>138</v>
      </c>
      <c r="AU2257" s="227" t="s">
        <v>143</v>
      </c>
      <c r="AY2257" s="17" t="s">
        <v>135</v>
      </c>
      <c r="BE2257" s="228">
        <f>IF(N2257="základní",J2257,0)</f>
        <v>0</v>
      </c>
      <c r="BF2257" s="228">
        <f>IF(N2257="snížená",J2257,0)</f>
        <v>0</v>
      </c>
      <c r="BG2257" s="228">
        <f>IF(N2257="zákl. přenesená",J2257,0)</f>
        <v>0</v>
      </c>
      <c r="BH2257" s="228">
        <f>IF(N2257="sníž. přenesená",J2257,0)</f>
        <v>0</v>
      </c>
      <c r="BI2257" s="228">
        <f>IF(N2257="nulová",J2257,0)</f>
        <v>0</v>
      </c>
      <c r="BJ2257" s="17" t="s">
        <v>143</v>
      </c>
      <c r="BK2257" s="228">
        <f>ROUND(I2257*H2257,2)</f>
        <v>0</v>
      </c>
      <c r="BL2257" s="17" t="s">
        <v>263</v>
      </c>
      <c r="BM2257" s="227" t="s">
        <v>1892</v>
      </c>
    </row>
    <row r="2258" s="13" customFormat="1">
      <c r="A2258" s="13"/>
      <c r="B2258" s="229"/>
      <c r="C2258" s="230"/>
      <c r="D2258" s="231" t="s">
        <v>145</v>
      </c>
      <c r="E2258" s="232" t="s">
        <v>1</v>
      </c>
      <c r="F2258" s="233" t="s">
        <v>1847</v>
      </c>
      <c r="G2258" s="230"/>
      <c r="H2258" s="232" t="s">
        <v>1</v>
      </c>
      <c r="I2258" s="234"/>
      <c r="J2258" s="230"/>
      <c r="K2258" s="230"/>
      <c r="L2258" s="235"/>
      <c r="M2258" s="236"/>
      <c r="N2258" s="237"/>
      <c r="O2258" s="237"/>
      <c r="P2258" s="237"/>
      <c r="Q2258" s="237"/>
      <c r="R2258" s="237"/>
      <c r="S2258" s="237"/>
      <c r="T2258" s="238"/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T2258" s="239" t="s">
        <v>145</v>
      </c>
      <c r="AU2258" s="239" t="s">
        <v>143</v>
      </c>
      <c r="AV2258" s="13" t="s">
        <v>81</v>
      </c>
      <c r="AW2258" s="13" t="s">
        <v>30</v>
      </c>
      <c r="AX2258" s="13" t="s">
        <v>73</v>
      </c>
      <c r="AY2258" s="239" t="s">
        <v>135</v>
      </c>
    </row>
    <row r="2259" s="13" customFormat="1">
      <c r="A2259" s="13"/>
      <c r="B2259" s="229"/>
      <c r="C2259" s="230"/>
      <c r="D2259" s="231" t="s">
        <v>145</v>
      </c>
      <c r="E2259" s="232" t="s">
        <v>1</v>
      </c>
      <c r="F2259" s="233" t="s">
        <v>174</v>
      </c>
      <c r="G2259" s="230"/>
      <c r="H2259" s="232" t="s">
        <v>1</v>
      </c>
      <c r="I2259" s="234"/>
      <c r="J2259" s="230"/>
      <c r="K2259" s="230"/>
      <c r="L2259" s="235"/>
      <c r="M2259" s="236"/>
      <c r="N2259" s="237"/>
      <c r="O2259" s="237"/>
      <c r="P2259" s="237"/>
      <c r="Q2259" s="237"/>
      <c r="R2259" s="237"/>
      <c r="S2259" s="237"/>
      <c r="T2259" s="238"/>
      <c r="U2259" s="13"/>
      <c r="V2259" s="13"/>
      <c r="W2259" s="13"/>
      <c r="X2259" s="13"/>
      <c r="Y2259" s="13"/>
      <c r="Z2259" s="13"/>
      <c r="AA2259" s="13"/>
      <c r="AB2259" s="13"/>
      <c r="AC2259" s="13"/>
      <c r="AD2259" s="13"/>
      <c r="AE2259" s="13"/>
      <c r="AT2259" s="239" t="s">
        <v>145</v>
      </c>
      <c r="AU2259" s="239" t="s">
        <v>143</v>
      </c>
      <c r="AV2259" s="13" t="s">
        <v>81</v>
      </c>
      <c r="AW2259" s="13" t="s">
        <v>30</v>
      </c>
      <c r="AX2259" s="13" t="s">
        <v>73</v>
      </c>
      <c r="AY2259" s="239" t="s">
        <v>135</v>
      </c>
    </row>
    <row r="2260" s="14" customFormat="1">
      <c r="A2260" s="14"/>
      <c r="B2260" s="240"/>
      <c r="C2260" s="241"/>
      <c r="D2260" s="231" t="s">
        <v>145</v>
      </c>
      <c r="E2260" s="242" t="s">
        <v>1</v>
      </c>
      <c r="F2260" s="243" t="s">
        <v>175</v>
      </c>
      <c r="G2260" s="241"/>
      <c r="H2260" s="244">
        <v>11.153000000000001</v>
      </c>
      <c r="I2260" s="245"/>
      <c r="J2260" s="241"/>
      <c r="K2260" s="241"/>
      <c r="L2260" s="246"/>
      <c r="M2260" s="247"/>
      <c r="N2260" s="248"/>
      <c r="O2260" s="248"/>
      <c r="P2260" s="248"/>
      <c r="Q2260" s="248"/>
      <c r="R2260" s="248"/>
      <c r="S2260" s="248"/>
      <c r="T2260" s="249"/>
      <c r="U2260" s="14"/>
      <c r="V2260" s="14"/>
      <c r="W2260" s="14"/>
      <c r="X2260" s="14"/>
      <c r="Y2260" s="14"/>
      <c r="Z2260" s="14"/>
      <c r="AA2260" s="14"/>
      <c r="AB2260" s="14"/>
      <c r="AC2260" s="14"/>
      <c r="AD2260" s="14"/>
      <c r="AE2260" s="14"/>
      <c r="AT2260" s="250" t="s">
        <v>145</v>
      </c>
      <c r="AU2260" s="250" t="s">
        <v>143</v>
      </c>
      <c r="AV2260" s="14" t="s">
        <v>143</v>
      </c>
      <c r="AW2260" s="14" t="s">
        <v>30</v>
      </c>
      <c r="AX2260" s="14" t="s">
        <v>73</v>
      </c>
      <c r="AY2260" s="250" t="s">
        <v>135</v>
      </c>
    </row>
    <row r="2261" s="13" customFormat="1">
      <c r="A2261" s="13"/>
      <c r="B2261" s="229"/>
      <c r="C2261" s="230"/>
      <c r="D2261" s="231" t="s">
        <v>145</v>
      </c>
      <c r="E2261" s="232" t="s">
        <v>1</v>
      </c>
      <c r="F2261" s="233" t="s">
        <v>176</v>
      </c>
      <c r="G2261" s="230"/>
      <c r="H2261" s="232" t="s">
        <v>1</v>
      </c>
      <c r="I2261" s="234"/>
      <c r="J2261" s="230"/>
      <c r="K2261" s="230"/>
      <c r="L2261" s="235"/>
      <c r="M2261" s="236"/>
      <c r="N2261" s="237"/>
      <c r="O2261" s="237"/>
      <c r="P2261" s="237"/>
      <c r="Q2261" s="237"/>
      <c r="R2261" s="237"/>
      <c r="S2261" s="237"/>
      <c r="T2261" s="238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T2261" s="239" t="s">
        <v>145</v>
      </c>
      <c r="AU2261" s="239" t="s">
        <v>143</v>
      </c>
      <c r="AV2261" s="13" t="s">
        <v>81</v>
      </c>
      <c r="AW2261" s="13" t="s">
        <v>30</v>
      </c>
      <c r="AX2261" s="13" t="s">
        <v>73</v>
      </c>
      <c r="AY2261" s="239" t="s">
        <v>135</v>
      </c>
    </row>
    <row r="2262" s="14" customFormat="1">
      <c r="A2262" s="14"/>
      <c r="B2262" s="240"/>
      <c r="C2262" s="241"/>
      <c r="D2262" s="231" t="s">
        <v>145</v>
      </c>
      <c r="E2262" s="242" t="s">
        <v>1</v>
      </c>
      <c r="F2262" s="243" t="s">
        <v>177</v>
      </c>
      <c r="G2262" s="241"/>
      <c r="H2262" s="244">
        <v>4.29</v>
      </c>
      <c r="I2262" s="245"/>
      <c r="J2262" s="241"/>
      <c r="K2262" s="241"/>
      <c r="L2262" s="246"/>
      <c r="M2262" s="247"/>
      <c r="N2262" s="248"/>
      <c r="O2262" s="248"/>
      <c r="P2262" s="248"/>
      <c r="Q2262" s="248"/>
      <c r="R2262" s="248"/>
      <c r="S2262" s="248"/>
      <c r="T2262" s="249"/>
      <c r="U2262" s="14"/>
      <c r="V2262" s="14"/>
      <c r="W2262" s="14"/>
      <c r="X2262" s="14"/>
      <c r="Y2262" s="14"/>
      <c r="Z2262" s="14"/>
      <c r="AA2262" s="14"/>
      <c r="AB2262" s="14"/>
      <c r="AC2262" s="14"/>
      <c r="AD2262" s="14"/>
      <c r="AE2262" s="14"/>
      <c r="AT2262" s="250" t="s">
        <v>145</v>
      </c>
      <c r="AU2262" s="250" t="s">
        <v>143</v>
      </c>
      <c r="AV2262" s="14" t="s">
        <v>143</v>
      </c>
      <c r="AW2262" s="14" t="s">
        <v>30</v>
      </c>
      <c r="AX2262" s="14" t="s">
        <v>73</v>
      </c>
      <c r="AY2262" s="250" t="s">
        <v>135</v>
      </c>
    </row>
    <row r="2263" s="13" customFormat="1">
      <c r="A2263" s="13"/>
      <c r="B2263" s="229"/>
      <c r="C2263" s="230"/>
      <c r="D2263" s="231" t="s">
        <v>145</v>
      </c>
      <c r="E2263" s="232" t="s">
        <v>1</v>
      </c>
      <c r="F2263" s="233" t="s">
        <v>178</v>
      </c>
      <c r="G2263" s="230"/>
      <c r="H2263" s="232" t="s">
        <v>1</v>
      </c>
      <c r="I2263" s="234"/>
      <c r="J2263" s="230"/>
      <c r="K2263" s="230"/>
      <c r="L2263" s="235"/>
      <c r="M2263" s="236"/>
      <c r="N2263" s="237"/>
      <c r="O2263" s="237"/>
      <c r="P2263" s="237"/>
      <c r="Q2263" s="237"/>
      <c r="R2263" s="237"/>
      <c r="S2263" s="237"/>
      <c r="T2263" s="238"/>
      <c r="U2263" s="13"/>
      <c r="V2263" s="13"/>
      <c r="W2263" s="13"/>
      <c r="X2263" s="13"/>
      <c r="Y2263" s="13"/>
      <c r="Z2263" s="13"/>
      <c r="AA2263" s="13"/>
      <c r="AB2263" s="13"/>
      <c r="AC2263" s="13"/>
      <c r="AD2263" s="13"/>
      <c r="AE2263" s="13"/>
      <c r="AT2263" s="239" t="s">
        <v>145</v>
      </c>
      <c r="AU2263" s="239" t="s">
        <v>143</v>
      </c>
      <c r="AV2263" s="13" t="s">
        <v>81</v>
      </c>
      <c r="AW2263" s="13" t="s">
        <v>30</v>
      </c>
      <c r="AX2263" s="13" t="s">
        <v>73</v>
      </c>
      <c r="AY2263" s="239" t="s">
        <v>135</v>
      </c>
    </row>
    <row r="2264" s="14" customFormat="1">
      <c r="A2264" s="14"/>
      <c r="B2264" s="240"/>
      <c r="C2264" s="241"/>
      <c r="D2264" s="231" t="s">
        <v>145</v>
      </c>
      <c r="E2264" s="242" t="s">
        <v>1</v>
      </c>
      <c r="F2264" s="243" t="s">
        <v>179</v>
      </c>
      <c r="G2264" s="241"/>
      <c r="H2264" s="244">
        <v>1.4910000000000001</v>
      </c>
      <c r="I2264" s="245"/>
      <c r="J2264" s="241"/>
      <c r="K2264" s="241"/>
      <c r="L2264" s="246"/>
      <c r="M2264" s="247"/>
      <c r="N2264" s="248"/>
      <c r="O2264" s="248"/>
      <c r="P2264" s="248"/>
      <c r="Q2264" s="248"/>
      <c r="R2264" s="248"/>
      <c r="S2264" s="248"/>
      <c r="T2264" s="249"/>
      <c r="U2264" s="14"/>
      <c r="V2264" s="14"/>
      <c r="W2264" s="14"/>
      <c r="X2264" s="14"/>
      <c r="Y2264" s="14"/>
      <c r="Z2264" s="14"/>
      <c r="AA2264" s="14"/>
      <c r="AB2264" s="14"/>
      <c r="AC2264" s="14"/>
      <c r="AD2264" s="14"/>
      <c r="AE2264" s="14"/>
      <c r="AT2264" s="250" t="s">
        <v>145</v>
      </c>
      <c r="AU2264" s="250" t="s">
        <v>143</v>
      </c>
      <c r="AV2264" s="14" t="s">
        <v>143</v>
      </c>
      <c r="AW2264" s="14" t="s">
        <v>30</v>
      </c>
      <c r="AX2264" s="14" t="s">
        <v>73</v>
      </c>
      <c r="AY2264" s="250" t="s">
        <v>135</v>
      </c>
    </row>
    <row r="2265" s="13" customFormat="1">
      <c r="A2265" s="13"/>
      <c r="B2265" s="229"/>
      <c r="C2265" s="230"/>
      <c r="D2265" s="231" t="s">
        <v>145</v>
      </c>
      <c r="E2265" s="232" t="s">
        <v>1</v>
      </c>
      <c r="F2265" s="233" t="s">
        <v>180</v>
      </c>
      <c r="G2265" s="230"/>
      <c r="H2265" s="232" t="s">
        <v>1</v>
      </c>
      <c r="I2265" s="234"/>
      <c r="J2265" s="230"/>
      <c r="K2265" s="230"/>
      <c r="L2265" s="235"/>
      <c r="M2265" s="236"/>
      <c r="N2265" s="237"/>
      <c r="O2265" s="237"/>
      <c r="P2265" s="237"/>
      <c r="Q2265" s="237"/>
      <c r="R2265" s="237"/>
      <c r="S2265" s="237"/>
      <c r="T2265" s="238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T2265" s="239" t="s">
        <v>145</v>
      </c>
      <c r="AU2265" s="239" t="s">
        <v>143</v>
      </c>
      <c r="AV2265" s="13" t="s">
        <v>81</v>
      </c>
      <c r="AW2265" s="13" t="s">
        <v>30</v>
      </c>
      <c r="AX2265" s="13" t="s">
        <v>73</v>
      </c>
      <c r="AY2265" s="239" t="s">
        <v>135</v>
      </c>
    </row>
    <row r="2266" s="14" customFormat="1">
      <c r="A2266" s="14"/>
      <c r="B2266" s="240"/>
      <c r="C2266" s="241"/>
      <c r="D2266" s="231" t="s">
        <v>145</v>
      </c>
      <c r="E2266" s="242" t="s">
        <v>1</v>
      </c>
      <c r="F2266" s="243" t="s">
        <v>181</v>
      </c>
      <c r="G2266" s="241"/>
      <c r="H2266" s="244">
        <v>14.478</v>
      </c>
      <c r="I2266" s="245"/>
      <c r="J2266" s="241"/>
      <c r="K2266" s="241"/>
      <c r="L2266" s="246"/>
      <c r="M2266" s="247"/>
      <c r="N2266" s="248"/>
      <c r="O2266" s="248"/>
      <c r="P2266" s="248"/>
      <c r="Q2266" s="248"/>
      <c r="R2266" s="248"/>
      <c r="S2266" s="248"/>
      <c r="T2266" s="249"/>
      <c r="U2266" s="14"/>
      <c r="V2266" s="14"/>
      <c r="W2266" s="14"/>
      <c r="X2266" s="14"/>
      <c r="Y2266" s="14"/>
      <c r="Z2266" s="14"/>
      <c r="AA2266" s="14"/>
      <c r="AB2266" s="14"/>
      <c r="AC2266" s="14"/>
      <c r="AD2266" s="14"/>
      <c r="AE2266" s="14"/>
      <c r="AT2266" s="250" t="s">
        <v>145</v>
      </c>
      <c r="AU2266" s="250" t="s">
        <v>143</v>
      </c>
      <c r="AV2266" s="14" t="s">
        <v>143</v>
      </c>
      <c r="AW2266" s="14" t="s">
        <v>30</v>
      </c>
      <c r="AX2266" s="14" t="s">
        <v>73</v>
      </c>
      <c r="AY2266" s="250" t="s">
        <v>135</v>
      </c>
    </row>
    <row r="2267" s="13" customFormat="1">
      <c r="A2267" s="13"/>
      <c r="B2267" s="229"/>
      <c r="C2267" s="230"/>
      <c r="D2267" s="231" t="s">
        <v>145</v>
      </c>
      <c r="E2267" s="232" t="s">
        <v>1</v>
      </c>
      <c r="F2267" s="233" t="s">
        <v>182</v>
      </c>
      <c r="G2267" s="230"/>
      <c r="H2267" s="232" t="s">
        <v>1</v>
      </c>
      <c r="I2267" s="234"/>
      <c r="J2267" s="230"/>
      <c r="K2267" s="230"/>
      <c r="L2267" s="235"/>
      <c r="M2267" s="236"/>
      <c r="N2267" s="237"/>
      <c r="O2267" s="237"/>
      <c r="P2267" s="237"/>
      <c r="Q2267" s="237"/>
      <c r="R2267" s="237"/>
      <c r="S2267" s="237"/>
      <c r="T2267" s="238"/>
      <c r="U2267" s="13"/>
      <c r="V2267" s="13"/>
      <c r="W2267" s="13"/>
      <c r="X2267" s="13"/>
      <c r="Y2267" s="13"/>
      <c r="Z2267" s="13"/>
      <c r="AA2267" s="13"/>
      <c r="AB2267" s="13"/>
      <c r="AC2267" s="13"/>
      <c r="AD2267" s="13"/>
      <c r="AE2267" s="13"/>
      <c r="AT2267" s="239" t="s">
        <v>145</v>
      </c>
      <c r="AU2267" s="239" t="s">
        <v>143</v>
      </c>
      <c r="AV2267" s="13" t="s">
        <v>81</v>
      </c>
      <c r="AW2267" s="13" t="s">
        <v>30</v>
      </c>
      <c r="AX2267" s="13" t="s">
        <v>73</v>
      </c>
      <c r="AY2267" s="239" t="s">
        <v>135</v>
      </c>
    </row>
    <row r="2268" s="14" customFormat="1">
      <c r="A2268" s="14"/>
      <c r="B2268" s="240"/>
      <c r="C2268" s="241"/>
      <c r="D2268" s="231" t="s">
        <v>145</v>
      </c>
      <c r="E2268" s="242" t="s">
        <v>1</v>
      </c>
      <c r="F2268" s="243" t="s">
        <v>183</v>
      </c>
      <c r="G2268" s="241"/>
      <c r="H2268" s="244">
        <v>1.169</v>
      </c>
      <c r="I2268" s="245"/>
      <c r="J2268" s="241"/>
      <c r="K2268" s="241"/>
      <c r="L2268" s="246"/>
      <c r="M2268" s="247"/>
      <c r="N2268" s="248"/>
      <c r="O2268" s="248"/>
      <c r="P2268" s="248"/>
      <c r="Q2268" s="248"/>
      <c r="R2268" s="248"/>
      <c r="S2268" s="248"/>
      <c r="T2268" s="249"/>
      <c r="U2268" s="14"/>
      <c r="V2268" s="14"/>
      <c r="W2268" s="14"/>
      <c r="X2268" s="14"/>
      <c r="Y2268" s="14"/>
      <c r="Z2268" s="14"/>
      <c r="AA2268" s="14"/>
      <c r="AB2268" s="14"/>
      <c r="AC2268" s="14"/>
      <c r="AD2268" s="14"/>
      <c r="AE2268" s="14"/>
      <c r="AT2268" s="250" t="s">
        <v>145</v>
      </c>
      <c r="AU2268" s="250" t="s">
        <v>143</v>
      </c>
      <c r="AV2268" s="14" t="s">
        <v>143</v>
      </c>
      <c r="AW2268" s="14" t="s">
        <v>30</v>
      </c>
      <c r="AX2268" s="14" t="s">
        <v>73</v>
      </c>
      <c r="AY2268" s="250" t="s">
        <v>135</v>
      </c>
    </row>
    <row r="2269" s="13" customFormat="1">
      <c r="A2269" s="13"/>
      <c r="B2269" s="229"/>
      <c r="C2269" s="230"/>
      <c r="D2269" s="231" t="s">
        <v>145</v>
      </c>
      <c r="E2269" s="232" t="s">
        <v>1</v>
      </c>
      <c r="F2269" s="233" t="s">
        <v>184</v>
      </c>
      <c r="G2269" s="230"/>
      <c r="H2269" s="232" t="s">
        <v>1</v>
      </c>
      <c r="I2269" s="234"/>
      <c r="J2269" s="230"/>
      <c r="K2269" s="230"/>
      <c r="L2269" s="235"/>
      <c r="M2269" s="236"/>
      <c r="N2269" s="237"/>
      <c r="O2269" s="237"/>
      <c r="P2269" s="237"/>
      <c r="Q2269" s="237"/>
      <c r="R2269" s="237"/>
      <c r="S2269" s="237"/>
      <c r="T2269" s="238"/>
      <c r="U2269" s="13"/>
      <c r="V2269" s="13"/>
      <c r="W2269" s="13"/>
      <c r="X2269" s="13"/>
      <c r="Y2269" s="13"/>
      <c r="Z2269" s="13"/>
      <c r="AA2269" s="13"/>
      <c r="AB2269" s="13"/>
      <c r="AC2269" s="13"/>
      <c r="AD2269" s="13"/>
      <c r="AE2269" s="13"/>
      <c r="AT2269" s="239" t="s">
        <v>145</v>
      </c>
      <c r="AU2269" s="239" t="s">
        <v>143</v>
      </c>
      <c r="AV2269" s="13" t="s">
        <v>81</v>
      </c>
      <c r="AW2269" s="13" t="s">
        <v>30</v>
      </c>
      <c r="AX2269" s="13" t="s">
        <v>73</v>
      </c>
      <c r="AY2269" s="239" t="s">
        <v>135</v>
      </c>
    </row>
    <row r="2270" s="14" customFormat="1">
      <c r="A2270" s="14"/>
      <c r="B2270" s="240"/>
      <c r="C2270" s="241"/>
      <c r="D2270" s="231" t="s">
        <v>145</v>
      </c>
      <c r="E2270" s="242" t="s">
        <v>1</v>
      </c>
      <c r="F2270" s="243" t="s">
        <v>185</v>
      </c>
      <c r="G2270" s="241"/>
      <c r="H2270" s="244">
        <v>5.5330000000000004</v>
      </c>
      <c r="I2270" s="245"/>
      <c r="J2270" s="241"/>
      <c r="K2270" s="241"/>
      <c r="L2270" s="246"/>
      <c r="M2270" s="247"/>
      <c r="N2270" s="248"/>
      <c r="O2270" s="248"/>
      <c r="P2270" s="248"/>
      <c r="Q2270" s="248"/>
      <c r="R2270" s="248"/>
      <c r="S2270" s="248"/>
      <c r="T2270" s="249"/>
      <c r="U2270" s="14"/>
      <c r="V2270" s="14"/>
      <c r="W2270" s="14"/>
      <c r="X2270" s="14"/>
      <c r="Y2270" s="14"/>
      <c r="Z2270" s="14"/>
      <c r="AA2270" s="14"/>
      <c r="AB2270" s="14"/>
      <c r="AC2270" s="14"/>
      <c r="AD2270" s="14"/>
      <c r="AE2270" s="14"/>
      <c r="AT2270" s="250" t="s">
        <v>145</v>
      </c>
      <c r="AU2270" s="250" t="s">
        <v>143</v>
      </c>
      <c r="AV2270" s="14" t="s">
        <v>143</v>
      </c>
      <c r="AW2270" s="14" t="s">
        <v>30</v>
      </c>
      <c r="AX2270" s="14" t="s">
        <v>73</v>
      </c>
      <c r="AY2270" s="250" t="s">
        <v>135</v>
      </c>
    </row>
    <row r="2271" s="13" customFormat="1">
      <c r="A2271" s="13"/>
      <c r="B2271" s="229"/>
      <c r="C2271" s="230"/>
      <c r="D2271" s="231" t="s">
        <v>145</v>
      </c>
      <c r="E2271" s="232" t="s">
        <v>1</v>
      </c>
      <c r="F2271" s="233" t="s">
        <v>186</v>
      </c>
      <c r="G2271" s="230"/>
      <c r="H2271" s="232" t="s">
        <v>1</v>
      </c>
      <c r="I2271" s="234"/>
      <c r="J2271" s="230"/>
      <c r="K2271" s="230"/>
      <c r="L2271" s="235"/>
      <c r="M2271" s="236"/>
      <c r="N2271" s="237"/>
      <c r="O2271" s="237"/>
      <c r="P2271" s="237"/>
      <c r="Q2271" s="237"/>
      <c r="R2271" s="237"/>
      <c r="S2271" s="237"/>
      <c r="T2271" s="238"/>
      <c r="U2271" s="13"/>
      <c r="V2271" s="13"/>
      <c r="W2271" s="13"/>
      <c r="X2271" s="13"/>
      <c r="Y2271" s="13"/>
      <c r="Z2271" s="13"/>
      <c r="AA2271" s="13"/>
      <c r="AB2271" s="13"/>
      <c r="AC2271" s="13"/>
      <c r="AD2271" s="13"/>
      <c r="AE2271" s="13"/>
      <c r="AT2271" s="239" t="s">
        <v>145</v>
      </c>
      <c r="AU2271" s="239" t="s">
        <v>143</v>
      </c>
      <c r="AV2271" s="13" t="s">
        <v>81</v>
      </c>
      <c r="AW2271" s="13" t="s">
        <v>30</v>
      </c>
      <c r="AX2271" s="13" t="s">
        <v>73</v>
      </c>
      <c r="AY2271" s="239" t="s">
        <v>135</v>
      </c>
    </row>
    <row r="2272" s="14" customFormat="1">
      <c r="A2272" s="14"/>
      <c r="B2272" s="240"/>
      <c r="C2272" s="241"/>
      <c r="D2272" s="231" t="s">
        <v>145</v>
      </c>
      <c r="E2272" s="242" t="s">
        <v>1</v>
      </c>
      <c r="F2272" s="243" t="s">
        <v>187</v>
      </c>
      <c r="G2272" s="241"/>
      <c r="H2272" s="244">
        <v>25.652999999999999</v>
      </c>
      <c r="I2272" s="245"/>
      <c r="J2272" s="241"/>
      <c r="K2272" s="241"/>
      <c r="L2272" s="246"/>
      <c r="M2272" s="247"/>
      <c r="N2272" s="248"/>
      <c r="O2272" s="248"/>
      <c r="P2272" s="248"/>
      <c r="Q2272" s="248"/>
      <c r="R2272" s="248"/>
      <c r="S2272" s="248"/>
      <c r="T2272" s="249"/>
      <c r="U2272" s="14"/>
      <c r="V2272" s="14"/>
      <c r="W2272" s="14"/>
      <c r="X2272" s="14"/>
      <c r="Y2272" s="14"/>
      <c r="Z2272" s="14"/>
      <c r="AA2272" s="14"/>
      <c r="AB2272" s="14"/>
      <c r="AC2272" s="14"/>
      <c r="AD2272" s="14"/>
      <c r="AE2272" s="14"/>
      <c r="AT2272" s="250" t="s">
        <v>145</v>
      </c>
      <c r="AU2272" s="250" t="s">
        <v>143</v>
      </c>
      <c r="AV2272" s="14" t="s">
        <v>143</v>
      </c>
      <c r="AW2272" s="14" t="s">
        <v>30</v>
      </c>
      <c r="AX2272" s="14" t="s">
        <v>73</v>
      </c>
      <c r="AY2272" s="250" t="s">
        <v>135</v>
      </c>
    </row>
    <row r="2273" s="13" customFormat="1">
      <c r="A2273" s="13"/>
      <c r="B2273" s="229"/>
      <c r="C2273" s="230"/>
      <c r="D2273" s="231" t="s">
        <v>145</v>
      </c>
      <c r="E2273" s="232" t="s">
        <v>1</v>
      </c>
      <c r="F2273" s="233" t="s">
        <v>188</v>
      </c>
      <c r="G2273" s="230"/>
      <c r="H2273" s="232" t="s">
        <v>1</v>
      </c>
      <c r="I2273" s="234"/>
      <c r="J2273" s="230"/>
      <c r="K2273" s="230"/>
      <c r="L2273" s="235"/>
      <c r="M2273" s="236"/>
      <c r="N2273" s="237"/>
      <c r="O2273" s="237"/>
      <c r="P2273" s="237"/>
      <c r="Q2273" s="237"/>
      <c r="R2273" s="237"/>
      <c r="S2273" s="237"/>
      <c r="T2273" s="238"/>
      <c r="U2273" s="13"/>
      <c r="V2273" s="13"/>
      <c r="W2273" s="13"/>
      <c r="X2273" s="13"/>
      <c r="Y2273" s="13"/>
      <c r="Z2273" s="13"/>
      <c r="AA2273" s="13"/>
      <c r="AB2273" s="13"/>
      <c r="AC2273" s="13"/>
      <c r="AD2273" s="13"/>
      <c r="AE2273" s="13"/>
      <c r="AT2273" s="239" t="s">
        <v>145</v>
      </c>
      <c r="AU2273" s="239" t="s">
        <v>143</v>
      </c>
      <c r="AV2273" s="13" t="s">
        <v>81</v>
      </c>
      <c r="AW2273" s="13" t="s">
        <v>30</v>
      </c>
      <c r="AX2273" s="13" t="s">
        <v>73</v>
      </c>
      <c r="AY2273" s="239" t="s">
        <v>135</v>
      </c>
    </row>
    <row r="2274" s="14" customFormat="1">
      <c r="A2274" s="14"/>
      <c r="B2274" s="240"/>
      <c r="C2274" s="241"/>
      <c r="D2274" s="231" t="s">
        <v>145</v>
      </c>
      <c r="E2274" s="242" t="s">
        <v>1</v>
      </c>
      <c r="F2274" s="243" t="s">
        <v>189</v>
      </c>
      <c r="G2274" s="241"/>
      <c r="H2274" s="244">
        <v>18.77</v>
      </c>
      <c r="I2274" s="245"/>
      <c r="J2274" s="241"/>
      <c r="K2274" s="241"/>
      <c r="L2274" s="246"/>
      <c r="M2274" s="247"/>
      <c r="N2274" s="248"/>
      <c r="O2274" s="248"/>
      <c r="P2274" s="248"/>
      <c r="Q2274" s="248"/>
      <c r="R2274" s="248"/>
      <c r="S2274" s="248"/>
      <c r="T2274" s="249"/>
      <c r="U2274" s="14"/>
      <c r="V2274" s="14"/>
      <c r="W2274" s="14"/>
      <c r="X2274" s="14"/>
      <c r="Y2274" s="14"/>
      <c r="Z2274" s="14"/>
      <c r="AA2274" s="14"/>
      <c r="AB2274" s="14"/>
      <c r="AC2274" s="14"/>
      <c r="AD2274" s="14"/>
      <c r="AE2274" s="14"/>
      <c r="AT2274" s="250" t="s">
        <v>145</v>
      </c>
      <c r="AU2274" s="250" t="s">
        <v>143</v>
      </c>
      <c r="AV2274" s="14" t="s">
        <v>143</v>
      </c>
      <c r="AW2274" s="14" t="s">
        <v>30</v>
      </c>
      <c r="AX2274" s="14" t="s">
        <v>73</v>
      </c>
      <c r="AY2274" s="250" t="s">
        <v>135</v>
      </c>
    </row>
    <row r="2275" s="13" customFormat="1">
      <c r="A2275" s="13"/>
      <c r="B2275" s="229"/>
      <c r="C2275" s="230"/>
      <c r="D2275" s="231" t="s">
        <v>145</v>
      </c>
      <c r="E2275" s="232" t="s">
        <v>1</v>
      </c>
      <c r="F2275" s="233" t="s">
        <v>225</v>
      </c>
      <c r="G2275" s="230"/>
      <c r="H2275" s="232" t="s">
        <v>1</v>
      </c>
      <c r="I2275" s="234"/>
      <c r="J2275" s="230"/>
      <c r="K2275" s="230"/>
      <c r="L2275" s="235"/>
      <c r="M2275" s="236"/>
      <c r="N2275" s="237"/>
      <c r="O2275" s="237"/>
      <c r="P2275" s="237"/>
      <c r="Q2275" s="237"/>
      <c r="R2275" s="237"/>
      <c r="S2275" s="237"/>
      <c r="T2275" s="238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T2275" s="239" t="s">
        <v>145</v>
      </c>
      <c r="AU2275" s="239" t="s">
        <v>143</v>
      </c>
      <c r="AV2275" s="13" t="s">
        <v>81</v>
      </c>
      <c r="AW2275" s="13" t="s">
        <v>30</v>
      </c>
      <c r="AX2275" s="13" t="s">
        <v>73</v>
      </c>
      <c r="AY2275" s="239" t="s">
        <v>135</v>
      </c>
    </row>
    <row r="2276" s="13" customFormat="1">
      <c r="A2276" s="13"/>
      <c r="B2276" s="229"/>
      <c r="C2276" s="230"/>
      <c r="D2276" s="231" t="s">
        <v>145</v>
      </c>
      <c r="E2276" s="232" t="s">
        <v>1</v>
      </c>
      <c r="F2276" s="233" t="s">
        <v>174</v>
      </c>
      <c r="G2276" s="230"/>
      <c r="H2276" s="232" t="s">
        <v>1</v>
      </c>
      <c r="I2276" s="234"/>
      <c r="J2276" s="230"/>
      <c r="K2276" s="230"/>
      <c r="L2276" s="235"/>
      <c r="M2276" s="236"/>
      <c r="N2276" s="237"/>
      <c r="O2276" s="237"/>
      <c r="P2276" s="237"/>
      <c r="Q2276" s="237"/>
      <c r="R2276" s="237"/>
      <c r="S2276" s="237"/>
      <c r="T2276" s="238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T2276" s="239" t="s">
        <v>145</v>
      </c>
      <c r="AU2276" s="239" t="s">
        <v>143</v>
      </c>
      <c r="AV2276" s="13" t="s">
        <v>81</v>
      </c>
      <c r="AW2276" s="13" t="s">
        <v>30</v>
      </c>
      <c r="AX2276" s="13" t="s">
        <v>73</v>
      </c>
      <c r="AY2276" s="239" t="s">
        <v>135</v>
      </c>
    </row>
    <row r="2277" s="14" customFormat="1">
      <c r="A2277" s="14"/>
      <c r="B2277" s="240"/>
      <c r="C2277" s="241"/>
      <c r="D2277" s="231" t="s">
        <v>145</v>
      </c>
      <c r="E2277" s="242" t="s">
        <v>1</v>
      </c>
      <c r="F2277" s="243" t="s">
        <v>226</v>
      </c>
      <c r="G2277" s="241"/>
      <c r="H2277" s="244">
        <v>40.030000000000001</v>
      </c>
      <c r="I2277" s="245"/>
      <c r="J2277" s="241"/>
      <c r="K2277" s="241"/>
      <c r="L2277" s="246"/>
      <c r="M2277" s="247"/>
      <c r="N2277" s="248"/>
      <c r="O2277" s="248"/>
      <c r="P2277" s="248"/>
      <c r="Q2277" s="248"/>
      <c r="R2277" s="248"/>
      <c r="S2277" s="248"/>
      <c r="T2277" s="249"/>
      <c r="U2277" s="14"/>
      <c r="V2277" s="14"/>
      <c r="W2277" s="14"/>
      <c r="X2277" s="14"/>
      <c r="Y2277" s="14"/>
      <c r="Z2277" s="14"/>
      <c r="AA2277" s="14"/>
      <c r="AB2277" s="14"/>
      <c r="AC2277" s="14"/>
      <c r="AD2277" s="14"/>
      <c r="AE2277" s="14"/>
      <c r="AT2277" s="250" t="s">
        <v>145</v>
      </c>
      <c r="AU2277" s="250" t="s">
        <v>143</v>
      </c>
      <c r="AV2277" s="14" t="s">
        <v>143</v>
      </c>
      <c r="AW2277" s="14" t="s">
        <v>30</v>
      </c>
      <c r="AX2277" s="14" t="s">
        <v>73</v>
      </c>
      <c r="AY2277" s="250" t="s">
        <v>135</v>
      </c>
    </row>
    <row r="2278" s="14" customFormat="1">
      <c r="A2278" s="14"/>
      <c r="B2278" s="240"/>
      <c r="C2278" s="241"/>
      <c r="D2278" s="231" t="s">
        <v>145</v>
      </c>
      <c r="E2278" s="242" t="s">
        <v>1</v>
      </c>
      <c r="F2278" s="243" t="s">
        <v>227</v>
      </c>
      <c r="G2278" s="241"/>
      <c r="H2278" s="244">
        <v>0.78300000000000003</v>
      </c>
      <c r="I2278" s="245"/>
      <c r="J2278" s="241"/>
      <c r="K2278" s="241"/>
      <c r="L2278" s="246"/>
      <c r="M2278" s="247"/>
      <c r="N2278" s="248"/>
      <c r="O2278" s="248"/>
      <c r="P2278" s="248"/>
      <c r="Q2278" s="248"/>
      <c r="R2278" s="248"/>
      <c r="S2278" s="248"/>
      <c r="T2278" s="249"/>
      <c r="U2278" s="14"/>
      <c r="V2278" s="14"/>
      <c r="W2278" s="14"/>
      <c r="X2278" s="14"/>
      <c r="Y2278" s="14"/>
      <c r="Z2278" s="14"/>
      <c r="AA2278" s="14"/>
      <c r="AB2278" s="14"/>
      <c r="AC2278" s="14"/>
      <c r="AD2278" s="14"/>
      <c r="AE2278" s="14"/>
      <c r="AT2278" s="250" t="s">
        <v>145</v>
      </c>
      <c r="AU2278" s="250" t="s">
        <v>143</v>
      </c>
      <c r="AV2278" s="14" t="s">
        <v>143</v>
      </c>
      <c r="AW2278" s="14" t="s">
        <v>30</v>
      </c>
      <c r="AX2278" s="14" t="s">
        <v>73</v>
      </c>
      <c r="AY2278" s="250" t="s">
        <v>135</v>
      </c>
    </row>
    <row r="2279" s="13" customFormat="1">
      <c r="A2279" s="13"/>
      <c r="B2279" s="229"/>
      <c r="C2279" s="230"/>
      <c r="D2279" s="231" t="s">
        <v>145</v>
      </c>
      <c r="E2279" s="232" t="s">
        <v>1</v>
      </c>
      <c r="F2279" s="233" t="s">
        <v>176</v>
      </c>
      <c r="G2279" s="230"/>
      <c r="H2279" s="232" t="s">
        <v>1</v>
      </c>
      <c r="I2279" s="234"/>
      <c r="J2279" s="230"/>
      <c r="K2279" s="230"/>
      <c r="L2279" s="235"/>
      <c r="M2279" s="236"/>
      <c r="N2279" s="237"/>
      <c r="O2279" s="237"/>
      <c r="P2279" s="237"/>
      <c r="Q2279" s="237"/>
      <c r="R2279" s="237"/>
      <c r="S2279" s="237"/>
      <c r="T2279" s="238"/>
      <c r="U2279" s="13"/>
      <c r="V2279" s="13"/>
      <c r="W2279" s="13"/>
      <c r="X2279" s="13"/>
      <c r="Y2279" s="13"/>
      <c r="Z2279" s="13"/>
      <c r="AA2279" s="13"/>
      <c r="AB2279" s="13"/>
      <c r="AC2279" s="13"/>
      <c r="AD2279" s="13"/>
      <c r="AE2279" s="13"/>
      <c r="AT2279" s="239" t="s">
        <v>145</v>
      </c>
      <c r="AU2279" s="239" t="s">
        <v>143</v>
      </c>
      <c r="AV2279" s="13" t="s">
        <v>81</v>
      </c>
      <c r="AW2279" s="13" t="s">
        <v>30</v>
      </c>
      <c r="AX2279" s="13" t="s">
        <v>73</v>
      </c>
      <c r="AY2279" s="239" t="s">
        <v>135</v>
      </c>
    </row>
    <row r="2280" s="14" customFormat="1">
      <c r="A2280" s="14"/>
      <c r="B2280" s="240"/>
      <c r="C2280" s="241"/>
      <c r="D2280" s="231" t="s">
        <v>145</v>
      </c>
      <c r="E2280" s="242" t="s">
        <v>1</v>
      </c>
      <c r="F2280" s="243" t="s">
        <v>228</v>
      </c>
      <c r="G2280" s="241"/>
      <c r="H2280" s="244">
        <v>19.469999999999999</v>
      </c>
      <c r="I2280" s="245"/>
      <c r="J2280" s="241"/>
      <c r="K2280" s="241"/>
      <c r="L2280" s="246"/>
      <c r="M2280" s="247"/>
      <c r="N2280" s="248"/>
      <c r="O2280" s="248"/>
      <c r="P2280" s="248"/>
      <c r="Q2280" s="248"/>
      <c r="R2280" s="248"/>
      <c r="S2280" s="248"/>
      <c r="T2280" s="249"/>
      <c r="U2280" s="14"/>
      <c r="V2280" s="14"/>
      <c r="W2280" s="14"/>
      <c r="X2280" s="14"/>
      <c r="Y2280" s="14"/>
      <c r="Z2280" s="14"/>
      <c r="AA2280" s="14"/>
      <c r="AB2280" s="14"/>
      <c r="AC2280" s="14"/>
      <c r="AD2280" s="14"/>
      <c r="AE2280" s="14"/>
      <c r="AT2280" s="250" t="s">
        <v>145</v>
      </c>
      <c r="AU2280" s="250" t="s">
        <v>143</v>
      </c>
      <c r="AV2280" s="14" t="s">
        <v>143</v>
      </c>
      <c r="AW2280" s="14" t="s">
        <v>30</v>
      </c>
      <c r="AX2280" s="14" t="s">
        <v>73</v>
      </c>
      <c r="AY2280" s="250" t="s">
        <v>135</v>
      </c>
    </row>
    <row r="2281" s="13" customFormat="1">
      <c r="A2281" s="13"/>
      <c r="B2281" s="229"/>
      <c r="C2281" s="230"/>
      <c r="D2281" s="231" t="s">
        <v>145</v>
      </c>
      <c r="E2281" s="232" t="s">
        <v>1</v>
      </c>
      <c r="F2281" s="233" t="s">
        <v>178</v>
      </c>
      <c r="G2281" s="230"/>
      <c r="H2281" s="232" t="s">
        <v>1</v>
      </c>
      <c r="I2281" s="234"/>
      <c r="J2281" s="230"/>
      <c r="K2281" s="230"/>
      <c r="L2281" s="235"/>
      <c r="M2281" s="236"/>
      <c r="N2281" s="237"/>
      <c r="O2281" s="237"/>
      <c r="P2281" s="237"/>
      <c r="Q2281" s="237"/>
      <c r="R2281" s="237"/>
      <c r="S2281" s="237"/>
      <c r="T2281" s="238"/>
      <c r="U2281" s="13"/>
      <c r="V2281" s="13"/>
      <c r="W2281" s="13"/>
      <c r="X2281" s="13"/>
      <c r="Y2281" s="13"/>
      <c r="Z2281" s="13"/>
      <c r="AA2281" s="13"/>
      <c r="AB2281" s="13"/>
      <c r="AC2281" s="13"/>
      <c r="AD2281" s="13"/>
      <c r="AE2281" s="13"/>
      <c r="AT2281" s="239" t="s">
        <v>145</v>
      </c>
      <c r="AU2281" s="239" t="s">
        <v>143</v>
      </c>
      <c r="AV2281" s="13" t="s">
        <v>81</v>
      </c>
      <c r="AW2281" s="13" t="s">
        <v>30</v>
      </c>
      <c r="AX2281" s="13" t="s">
        <v>73</v>
      </c>
      <c r="AY2281" s="239" t="s">
        <v>135</v>
      </c>
    </row>
    <row r="2282" s="14" customFormat="1">
      <c r="A2282" s="14"/>
      <c r="B2282" s="240"/>
      <c r="C2282" s="241"/>
      <c r="D2282" s="231" t="s">
        <v>145</v>
      </c>
      <c r="E2282" s="242" t="s">
        <v>1</v>
      </c>
      <c r="F2282" s="243" t="s">
        <v>229</v>
      </c>
      <c r="G2282" s="241"/>
      <c r="H2282" s="244">
        <v>5.7530000000000001</v>
      </c>
      <c r="I2282" s="245"/>
      <c r="J2282" s="241"/>
      <c r="K2282" s="241"/>
      <c r="L2282" s="246"/>
      <c r="M2282" s="247"/>
      <c r="N2282" s="248"/>
      <c r="O2282" s="248"/>
      <c r="P2282" s="248"/>
      <c r="Q2282" s="248"/>
      <c r="R2282" s="248"/>
      <c r="S2282" s="248"/>
      <c r="T2282" s="249"/>
      <c r="U2282" s="14"/>
      <c r="V2282" s="14"/>
      <c r="W2282" s="14"/>
      <c r="X2282" s="14"/>
      <c r="Y2282" s="14"/>
      <c r="Z2282" s="14"/>
      <c r="AA2282" s="14"/>
      <c r="AB2282" s="14"/>
      <c r="AC2282" s="14"/>
      <c r="AD2282" s="14"/>
      <c r="AE2282" s="14"/>
      <c r="AT2282" s="250" t="s">
        <v>145</v>
      </c>
      <c r="AU2282" s="250" t="s">
        <v>143</v>
      </c>
      <c r="AV2282" s="14" t="s">
        <v>143</v>
      </c>
      <c r="AW2282" s="14" t="s">
        <v>30</v>
      </c>
      <c r="AX2282" s="14" t="s">
        <v>73</v>
      </c>
      <c r="AY2282" s="250" t="s">
        <v>135</v>
      </c>
    </row>
    <row r="2283" s="13" customFormat="1">
      <c r="A2283" s="13"/>
      <c r="B2283" s="229"/>
      <c r="C2283" s="230"/>
      <c r="D2283" s="231" t="s">
        <v>145</v>
      </c>
      <c r="E2283" s="232" t="s">
        <v>1</v>
      </c>
      <c r="F2283" s="233" t="s">
        <v>180</v>
      </c>
      <c r="G2283" s="230"/>
      <c r="H2283" s="232" t="s">
        <v>1</v>
      </c>
      <c r="I2283" s="234"/>
      <c r="J2283" s="230"/>
      <c r="K2283" s="230"/>
      <c r="L2283" s="235"/>
      <c r="M2283" s="236"/>
      <c r="N2283" s="237"/>
      <c r="O2283" s="237"/>
      <c r="P2283" s="237"/>
      <c r="Q2283" s="237"/>
      <c r="R2283" s="237"/>
      <c r="S2283" s="237"/>
      <c r="T2283" s="238"/>
      <c r="U2283" s="13"/>
      <c r="V2283" s="13"/>
      <c r="W2283" s="13"/>
      <c r="X2283" s="13"/>
      <c r="Y2283" s="13"/>
      <c r="Z2283" s="13"/>
      <c r="AA2283" s="13"/>
      <c r="AB2283" s="13"/>
      <c r="AC2283" s="13"/>
      <c r="AD2283" s="13"/>
      <c r="AE2283" s="13"/>
      <c r="AT2283" s="239" t="s">
        <v>145</v>
      </c>
      <c r="AU2283" s="239" t="s">
        <v>143</v>
      </c>
      <c r="AV2283" s="13" t="s">
        <v>81</v>
      </c>
      <c r="AW2283" s="13" t="s">
        <v>30</v>
      </c>
      <c r="AX2283" s="13" t="s">
        <v>73</v>
      </c>
      <c r="AY2283" s="239" t="s">
        <v>135</v>
      </c>
    </row>
    <row r="2284" s="14" customFormat="1">
      <c r="A2284" s="14"/>
      <c r="B2284" s="240"/>
      <c r="C2284" s="241"/>
      <c r="D2284" s="231" t="s">
        <v>145</v>
      </c>
      <c r="E2284" s="242" t="s">
        <v>1</v>
      </c>
      <c r="F2284" s="243" t="s">
        <v>230</v>
      </c>
      <c r="G2284" s="241"/>
      <c r="H2284" s="244">
        <v>25.196000000000002</v>
      </c>
      <c r="I2284" s="245"/>
      <c r="J2284" s="241"/>
      <c r="K2284" s="241"/>
      <c r="L2284" s="246"/>
      <c r="M2284" s="247"/>
      <c r="N2284" s="248"/>
      <c r="O2284" s="248"/>
      <c r="P2284" s="248"/>
      <c r="Q2284" s="248"/>
      <c r="R2284" s="248"/>
      <c r="S2284" s="248"/>
      <c r="T2284" s="249"/>
      <c r="U2284" s="14"/>
      <c r="V2284" s="14"/>
      <c r="W2284" s="14"/>
      <c r="X2284" s="14"/>
      <c r="Y2284" s="14"/>
      <c r="Z2284" s="14"/>
      <c r="AA2284" s="14"/>
      <c r="AB2284" s="14"/>
      <c r="AC2284" s="14"/>
      <c r="AD2284" s="14"/>
      <c r="AE2284" s="14"/>
      <c r="AT2284" s="250" t="s">
        <v>145</v>
      </c>
      <c r="AU2284" s="250" t="s">
        <v>143</v>
      </c>
      <c r="AV2284" s="14" t="s">
        <v>143</v>
      </c>
      <c r="AW2284" s="14" t="s">
        <v>30</v>
      </c>
      <c r="AX2284" s="14" t="s">
        <v>73</v>
      </c>
      <c r="AY2284" s="250" t="s">
        <v>135</v>
      </c>
    </row>
    <row r="2285" s="14" customFormat="1">
      <c r="A2285" s="14"/>
      <c r="B2285" s="240"/>
      <c r="C2285" s="241"/>
      <c r="D2285" s="231" t="s">
        <v>145</v>
      </c>
      <c r="E2285" s="242" t="s">
        <v>1</v>
      </c>
      <c r="F2285" s="243" t="s">
        <v>231</v>
      </c>
      <c r="G2285" s="241"/>
      <c r="H2285" s="244">
        <v>0.38600000000000001</v>
      </c>
      <c r="I2285" s="245"/>
      <c r="J2285" s="241"/>
      <c r="K2285" s="241"/>
      <c r="L2285" s="246"/>
      <c r="M2285" s="247"/>
      <c r="N2285" s="248"/>
      <c r="O2285" s="248"/>
      <c r="P2285" s="248"/>
      <c r="Q2285" s="248"/>
      <c r="R2285" s="248"/>
      <c r="S2285" s="248"/>
      <c r="T2285" s="249"/>
      <c r="U2285" s="14"/>
      <c r="V2285" s="14"/>
      <c r="W2285" s="14"/>
      <c r="X2285" s="14"/>
      <c r="Y2285" s="14"/>
      <c r="Z2285" s="14"/>
      <c r="AA2285" s="14"/>
      <c r="AB2285" s="14"/>
      <c r="AC2285" s="14"/>
      <c r="AD2285" s="14"/>
      <c r="AE2285" s="14"/>
      <c r="AT2285" s="250" t="s">
        <v>145</v>
      </c>
      <c r="AU2285" s="250" t="s">
        <v>143</v>
      </c>
      <c r="AV2285" s="14" t="s">
        <v>143</v>
      </c>
      <c r="AW2285" s="14" t="s">
        <v>30</v>
      </c>
      <c r="AX2285" s="14" t="s">
        <v>73</v>
      </c>
      <c r="AY2285" s="250" t="s">
        <v>135</v>
      </c>
    </row>
    <row r="2286" s="13" customFormat="1">
      <c r="A2286" s="13"/>
      <c r="B2286" s="229"/>
      <c r="C2286" s="230"/>
      <c r="D2286" s="231" t="s">
        <v>145</v>
      </c>
      <c r="E2286" s="232" t="s">
        <v>1</v>
      </c>
      <c r="F2286" s="233" t="s">
        <v>182</v>
      </c>
      <c r="G2286" s="230"/>
      <c r="H2286" s="232" t="s">
        <v>1</v>
      </c>
      <c r="I2286" s="234"/>
      <c r="J2286" s="230"/>
      <c r="K2286" s="230"/>
      <c r="L2286" s="235"/>
      <c r="M2286" s="236"/>
      <c r="N2286" s="237"/>
      <c r="O2286" s="237"/>
      <c r="P2286" s="237"/>
      <c r="Q2286" s="237"/>
      <c r="R2286" s="237"/>
      <c r="S2286" s="237"/>
      <c r="T2286" s="238"/>
      <c r="U2286" s="13"/>
      <c r="V2286" s="13"/>
      <c r="W2286" s="13"/>
      <c r="X2286" s="13"/>
      <c r="Y2286" s="13"/>
      <c r="Z2286" s="13"/>
      <c r="AA2286" s="13"/>
      <c r="AB2286" s="13"/>
      <c r="AC2286" s="13"/>
      <c r="AD2286" s="13"/>
      <c r="AE2286" s="13"/>
      <c r="AT2286" s="239" t="s">
        <v>145</v>
      </c>
      <c r="AU2286" s="239" t="s">
        <v>143</v>
      </c>
      <c r="AV2286" s="13" t="s">
        <v>81</v>
      </c>
      <c r="AW2286" s="13" t="s">
        <v>30</v>
      </c>
      <c r="AX2286" s="13" t="s">
        <v>73</v>
      </c>
      <c r="AY2286" s="239" t="s">
        <v>135</v>
      </c>
    </row>
    <row r="2287" s="14" customFormat="1">
      <c r="A2287" s="14"/>
      <c r="B2287" s="240"/>
      <c r="C2287" s="241"/>
      <c r="D2287" s="231" t="s">
        <v>145</v>
      </c>
      <c r="E2287" s="242" t="s">
        <v>1</v>
      </c>
      <c r="F2287" s="243" t="s">
        <v>232</v>
      </c>
      <c r="G2287" s="241"/>
      <c r="H2287" s="244">
        <v>8.9819999999999993</v>
      </c>
      <c r="I2287" s="245"/>
      <c r="J2287" s="241"/>
      <c r="K2287" s="241"/>
      <c r="L2287" s="246"/>
      <c r="M2287" s="247"/>
      <c r="N2287" s="248"/>
      <c r="O2287" s="248"/>
      <c r="P2287" s="248"/>
      <c r="Q2287" s="248"/>
      <c r="R2287" s="248"/>
      <c r="S2287" s="248"/>
      <c r="T2287" s="249"/>
      <c r="U2287" s="14"/>
      <c r="V2287" s="14"/>
      <c r="W2287" s="14"/>
      <c r="X2287" s="14"/>
      <c r="Y2287" s="14"/>
      <c r="Z2287" s="14"/>
      <c r="AA2287" s="14"/>
      <c r="AB2287" s="14"/>
      <c r="AC2287" s="14"/>
      <c r="AD2287" s="14"/>
      <c r="AE2287" s="14"/>
      <c r="AT2287" s="250" t="s">
        <v>145</v>
      </c>
      <c r="AU2287" s="250" t="s">
        <v>143</v>
      </c>
      <c r="AV2287" s="14" t="s">
        <v>143</v>
      </c>
      <c r="AW2287" s="14" t="s">
        <v>30</v>
      </c>
      <c r="AX2287" s="14" t="s">
        <v>73</v>
      </c>
      <c r="AY2287" s="250" t="s">
        <v>135</v>
      </c>
    </row>
    <row r="2288" s="13" customFormat="1">
      <c r="A2288" s="13"/>
      <c r="B2288" s="229"/>
      <c r="C2288" s="230"/>
      <c r="D2288" s="231" t="s">
        <v>145</v>
      </c>
      <c r="E2288" s="232" t="s">
        <v>1</v>
      </c>
      <c r="F2288" s="233" t="s">
        <v>184</v>
      </c>
      <c r="G2288" s="230"/>
      <c r="H2288" s="232" t="s">
        <v>1</v>
      </c>
      <c r="I2288" s="234"/>
      <c r="J2288" s="230"/>
      <c r="K2288" s="230"/>
      <c r="L2288" s="235"/>
      <c r="M2288" s="236"/>
      <c r="N2288" s="237"/>
      <c r="O2288" s="237"/>
      <c r="P2288" s="237"/>
      <c r="Q2288" s="237"/>
      <c r="R2288" s="237"/>
      <c r="S2288" s="237"/>
      <c r="T2288" s="238"/>
      <c r="U2288" s="13"/>
      <c r="V2288" s="13"/>
      <c r="W2288" s="13"/>
      <c r="X2288" s="13"/>
      <c r="Y2288" s="13"/>
      <c r="Z2288" s="13"/>
      <c r="AA2288" s="13"/>
      <c r="AB2288" s="13"/>
      <c r="AC2288" s="13"/>
      <c r="AD2288" s="13"/>
      <c r="AE2288" s="13"/>
      <c r="AT2288" s="239" t="s">
        <v>145</v>
      </c>
      <c r="AU2288" s="239" t="s">
        <v>143</v>
      </c>
      <c r="AV2288" s="13" t="s">
        <v>81</v>
      </c>
      <c r="AW2288" s="13" t="s">
        <v>30</v>
      </c>
      <c r="AX2288" s="13" t="s">
        <v>73</v>
      </c>
      <c r="AY2288" s="239" t="s">
        <v>135</v>
      </c>
    </row>
    <row r="2289" s="14" customFormat="1">
      <c r="A2289" s="14"/>
      <c r="B2289" s="240"/>
      <c r="C2289" s="241"/>
      <c r="D2289" s="231" t="s">
        <v>145</v>
      </c>
      <c r="E2289" s="242" t="s">
        <v>1</v>
      </c>
      <c r="F2289" s="243" t="s">
        <v>233</v>
      </c>
      <c r="G2289" s="241"/>
      <c r="H2289" s="244">
        <v>29.98</v>
      </c>
      <c r="I2289" s="245"/>
      <c r="J2289" s="241"/>
      <c r="K2289" s="241"/>
      <c r="L2289" s="246"/>
      <c r="M2289" s="247"/>
      <c r="N2289" s="248"/>
      <c r="O2289" s="248"/>
      <c r="P2289" s="248"/>
      <c r="Q2289" s="248"/>
      <c r="R2289" s="248"/>
      <c r="S2289" s="248"/>
      <c r="T2289" s="249"/>
      <c r="U2289" s="14"/>
      <c r="V2289" s="14"/>
      <c r="W2289" s="14"/>
      <c r="X2289" s="14"/>
      <c r="Y2289" s="14"/>
      <c r="Z2289" s="14"/>
      <c r="AA2289" s="14"/>
      <c r="AB2289" s="14"/>
      <c r="AC2289" s="14"/>
      <c r="AD2289" s="14"/>
      <c r="AE2289" s="14"/>
      <c r="AT2289" s="250" t="s">
        <v>145</v>
      </c>
      <c r="AU2289" s="250" t="s">
        <v>143</v>
      </c>
      <c r="AV2289" s="14" t="s">
        <v>143</v>
      </c>
      <c r="AW2289" s="14" t="s">
        <v>30</v>
      </c>
      <c r="AX2289" s="14" t="s">
        <v>73</v>
      </c>
      <c r="AY2289" s="250" t="s">
        <v>135</v>
      </c>
    </row>
    <row r="2290" s="13" customFormat="1">
      <c r="A2290" s="13"/>
      <c r="B2290" s="229"/>
      <c r="C2290" s="230"/>
      <c r="D2290" s="231" t="s">
        <v>145</v>
      </c>
      <c r="E2290" s="232" t="s">
        <v>1</v>
      </c>
      <c r="F2290" s="233" t="s">
        <v>186</v>
      </c>
      <c r="G2290" s="230"/>
      <c r="H2290" s="232" t="s">
        <v>1</v>
      </c>
      <c r="I2290" s="234"/>
      <c r="J2290" s="230"/>
      <c r="K2290" s="230"/>
      <c r="L2290" s="235"/>
      <c r="M2290" s="236"/>
      <c r="N2290" s="237"/>
      <c r="O2290" s="237"/>
      <c r="P2290" s="237"/>
      <c r="Q2290" s="237"/>
      <c r="R2290" s="237"/>
      <c r="S2290" s="237"/>
      <c r="T2290" s="238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T2290" s="239" t="s">
        <v>145</v>
      </c>
      <c r="AU2290" s="239" t="s">
        <v>143</v>
      </c>
      <c r="AV2290" s="13" t="s">
        <v>81</v>
      </c>
      <c r="AW2290" s="13" t="s">
        <v>30</v>
      </c>
      <c r="AX2290" s="13" t="s">
        <v>73</v>
      </c>
      <c r="AY2290" s="239" t="s">
        <v>135</v>
      </c>
    </row>
    <row r="2291" s="14" customFormat="1">
      <c r="A2291" s="14"/>
      <c r="B2291" s="240"/>
      <c r="C2291" s="241"/>
      <c r="D2291" s="231" t="s">
        <v>145</v>
      </c>
      <c r="E2291" s="242" t="s">
        <v>1</v>
      </c>
      <c r="F2291" s="243" t="s">
        <v>234</v>
      </c>
      <c r="G2291" s="241"/>
      <c r="H2291" s="244">
        <v>41.076999999999998</v>
      </c>
      <c r="I2291" s="245"/>
      <c r="J2291" s="241"/>
      <c r="K2291" s="241"/>
      <c r="L2291" s="246"/>
      <c r="M2291" s="247"/>
      <c r="N2291" s="248"/>
      <c r="O2291" s="248"/>
      <c r="P2291" s="248"/>
      <c r="Q2291" s="248"/>
      <c r="R2291" s="248"/>
      <c r="S2291" s="248"/>
      <c r="T2291" s="249"/>
      <c r="U2291" s="14"/>
      <c r="V2291" s="14"/>
      <c r="W2291" s="14"/>
      <c r="X2291" s="14"/>
      <c r="Y2291" s="14"/>
      <c r="Z2291" s="14"/>
      <c r="AA2291" s="14"/>
      <c r="AB2291" s="14"/>
      <c r="AC2291" s="14"/>
      <c r="AD2291" s="14"/>
      <c r="AE2291" s="14"/>
      <c r="AT2291" s="250" t="s">
        <v>145</v>
      </c>
      <c r="AU2291" s="250" t="s">
        <v>143</v>
      </c>
      <c r="AV2291" s="14" t="s">
        <v>143</v>
      </c>
      <c r="AW2291" s="14" t="s">
        <v>30</v>
      </c>
      <c r="AX2291" s="14" t="s">
        <v>73</v>
      </c>
      <c r="AY2291" s="250" t="s">
        <v>135</v>
      </c>
    </row>
    <row r="2292" s="13" customFormat="1">
      <c r="A2292" s="13"/>
      <c r="B2292" s="229"/>
      <c r="C2292" s="230"/>
      <c r="D2292" s="231" t="s">
        <v>145</v>
      </c>
      <c r="E2292" s="232" t="s">
        <v>1</v>
      </c>
      <c r="F2292" s="233" t="s">
        <v>188</v>
      </c>
      <c r="G2292" s="230"/>
      <c r="H2292" s="232" t="s">
        <v>1</v>
      </c>
      <c r="I2292" s="234"/>
      <c r="J2292" s="230"/>
      <c r="K2292" s="230"/>
      <c r="L2292" s="235"/>
      <c r="M2292" s="236"/>
      <c r="N2292" s="237"/>
      <c r="O2292" s="237"/>
      <c r="P2292" s="237"/>
      <c r="Q2292" s="237"/>
      <c r="R2292" s="237"/>
      <c r="S2292" s="237"/>
      <c r="T2292" s="238"/>
      <c r="U2292" s="13"/>
      <c r="V2292" s="13"/>
      <c r="W2292" s="13"/>
      <c r="X2292" s="13"/>
      <c r="Y2292" s="13"/>
      <c r="Z2292" s="13"/>
      <c r="AA2292" s="13"/>
      <c r="AB2292" s="13"/>
      <c r="AC2292" s="13"/>
      <c r="AD2292" s="13"/>
      <c r="AE2292" s="13"/>
      <c r="AT2292" s="239" t="s">
        <v>145</v>
      </c>
      <c r="AU2292" s="239" t="s">
        <v>143</v>
      </c>
      <c r="AV2292" s="13" t="s">
        <v>81</v>
      </c>
      <c r="AW2292" s="13" t="s">
        <v>30</v>
      </c>
      <c r="AX2292" s="13" t="s">
        <v>73</v>
      </c>
      <c r="AY2292" s="239" t="s">
        <v>135</v>
      </c>
    </row>
    <row r="2293" s="14" customFormat="1">
      <c r="A2293" s="14"/>
      <c r="B2293" s="240"/>
      <c r="C2293" s="241"/>
      <c r="D2293" s="231" t="s">
        <v>145</v>
      </c>
      <c r="E2293" s="242" t="s">
        <v>1</v>
      </c>
      <c r="F2293" s="243" t="s">
        <v>235</v>
      </c>
      <c r="G2293" s="241"/>
      <c r="H2293" s="244">
        <v>43.295000000000002</v>
      </c>
      <c r="I2293" s="245"/>
      <c r="J2293" s="241"/>
      <c r="K2293" s="241"/>
      <c r="L2293" s="246"/>
      <c r="M2293" s="247"/>
      <c r="N2293" s="248"/>
      <c r="O2293" s="248"/>
      <c r="P2293" s="248"/>
      <c r="Q2293" s="248"/>
      <c r="R2293" s="248"/>
      <c r="S2293" s="248"/>
      <c r="T2293" s="249"/>
      <c r="U2293" s="14"/>
      <c r="V2293" s="14"/>
      <c r="W2293" s="14"/>
      <c r="X2293" s="14"/>
      <c r="Y2293" s="14"/>
      <c r="Z2293" s="14"/>
      <c r="AA2293" s="14"/>
      <c r="AB2293" s="14"/>
      <c r="AC2293" s="14"/>
      <c r="AD2293" s="14"/>
      <c r="AE2293" s="14"/>
      <c r="AT2293" s="250" t="s">
        <v>145</v>
      </c>
      <c r="AU2293" s="250" t="s">
        <v>143</v>
      </c>
      <c r="AV2293" s="14" t="s">
        <v>143</v>
      </c>
      <c r="AW2293" s="14" t="s">
        <v>30</v>
      </c>
      <c r="AX2293" s="14" t="s">
        <v>73</v>
      </c>
      <c r="AY2293" s="250" t="s">
        <v>135</v>
      </c>
    </row>
    <row r="2294" s="13" customFormat="1">
      <c r="A2294" s="13"/>
      <c r="B2294" s="229"/>
      <c r="C2294" s="230"/>
      <c r="D2294" s="231" t="s">
        <v>145</v>
      </c>
      <c r="E2294" s="232" t="s">
        <v>1</v>
      </c>
      <c r="F2294" s="233" t="s">
        <v>236</v>
      </c>
      <c r="G2294" s="230"/>
      <c r="H2294" s="232" t="s">
        <v>1</v>
      </c>
      <c r="I2294" s="234"/>
      <c r="J2294" s="230"/>
      <c r="K2294" s="230"/>
      <c r="L2294" s="235"/>
      <c r="M2294" s="236"/>
      <c r="N2294" s="237"/>
      <c r="O2294" s="237"/>
      <c r="P2294" s="237"/>
      <c r="Q2294" s="237"/>
      <c r="R2294" s="237"/>
      <c r="S2294" s="237"/>
      <c r="T2294" s="238"/>
      <c r="U2294" s="13"/>
      <c r="V2294" s="13"/>
      <c r="W2294" s="13"/>
      <c r="X2294" s="13"/>
      <c r="Y2294" s="13"/>
      <c r="Z2294" s="13"/>
      <c r="AA2294" s="13"/>
      <c r="AB2294" s="13"/>
      <c r="AC2294" s="13"/>
      <c r="AD2294" s="13"/>
      <c r="AE2294" s="13"/>
      <c r="AT2294" s="239" t="s">
        <v>145</v>
      </c>
      <c r="AU2294" s="239" t="s">
        <v>143</v>
      </c>
      <c r="AV2294" s="13" t="s">
        <v>81</v>
      </c>
      <c r="AW2294" s="13" t="s">
        <v>30</v>
      </c>
      <c r="AX2294" s="13" t="s">
        <v>73</v>
      </c>
      <c r="AY2294" s="239" t="s">
        <v>135</v>
      </c>
    </row>
    <row r="2295" s="13" customFormat="1">
      <c r="A2295" s="13"/>
      <c r="B2295" s="229"/>
      <c r="C2295" s="230"/>
      <c r="D2295" s="231" t="s">
        <v>145</v>
      </c>
      <c r="E2295" s="232" t="s">
        <v>1</v>
      </c>
      <c r="F2295" s="233" t="s">
        <v>182</v>
      </c>
      <c r="G2295" s="230"/>
      <c r="H2295" s="232" t="s">
        <v>1</v>
      </c>
      <c r="I2295" s="234"/>
      <c r="J2295" s="230"/>
      <c r="K2295" s="230"/>
      <c r="L2295" s="235"/>
      <c r="M2295" s="236"/>
      <c r="N2295" s="237"/>
      <c r="O2295" s="237"/>
      <c r="P2295" s="237"/>
      <c r="Q2295" s="237"/>
      <c r="R2295" s="237"/>
      <c r="S2295" s="237"/>
      <c r="T2295" s="238"/>
      <c r="U2295" s="13"/>
      <c r="V2295" s="13"/>
      <c r="W2295" s="13"/>
      <c r="X2295" s="13"/>
      <c r="Y2295" s="13"/>
      <c r="Z2295" s="13"/>
      <c r="AA2295" s="13"/>
      <c r="AB2295" s="13"/>
      <c r="AC2295" s="13"/>
      <c r="AD2295" s="13"/>
      <c r="AE2295" s="13"/>
      <c r="AT2295" s="239" t="s">
        <v>145</v>
      </c>
      <c r="AU2295" s="239" t="s">
        <v>143</v>
      </c>
      <c r="AV2295" s="13" t="s">
        <v>81</v>
      </c>
      <c r="AW2295" s="13" t="s">
        <v>30</v>
      </c>
      <c r="AX2295" s="13" t="s">
        <v>73</v>
      </c>
      <c r="AY2295" s="239" t="s">
        <v>135</v>
      </c>
    </row>
    <row r="2296" s="14" customFormat="1">
      <c r="A2296" s="14"/>
      <c r="B2296" s="240"/>
      <c r="C2296" s="241"/>
      <c r="D2296" s="231" t="s">
        <v>145</v>
      </c>
      <c r="E2296" s="242" t="s">
        <v>1</v>
      </c>
      <c r="F2296" s="243" t="s">
        <v>237</v>
      </c>
      <c r="G2296" s="241"/>
      <c r="H2296" s="244">
        <v>-4.6849999999999996</v>
      </c>
      <c r="I2296" s="245"/>
      <c r="J2296" s="241"/>
      <c r="K2296" s="241"/>
      <c r="L2296" s="246"/>
      <c r="M2296" s="247"/>
      <c r="N2296" s="248"/>
      <c r="O2296" s="248"/>
      <c r="P2296" s="248"/>
      <c r="Q2296" s="248"/>
      <c r="R2296" s="248"/>
      <c r="S2296" s="248"/>
      <c r="T2296" s="249"/>
      <c r="U2296" s="14"/>
      <c r="V2296" s="14"/>
      <c r="W2296" s="14"/>
      <c r="X2296" s="14"/>
      <c r="Y2296" s="14"/>
      <c r="Z2296" s="14"/>
      <c r="AA2296" s="14"/>
      <c r="AB2296" s="14"/>
      <c r="AC2296" s="14"/>
      <c r="AD2296" s="14"/>
      <c r="AE2296" s="14"/>
      <c r="AT2296" s="250" t="s">
        <v>145</v>
      </c>
      <c r="AU2296" s="250" t="s">
        <v>143</v>
      </c>
      <c r="AV2296" s="14" t="s">
        <v>143</v>
      </c>
      <c r="AW2296" s="14" t="s">
        <v>30</v>
      </c>
      <c r="AX2296" s="14" t="s">
        <v>73</v>
      </c>
      <c r="AY2296" s="250" t="s">
        <v>135</v>
      </c>
    </row>
    <row r="2297" s="13" customFormat="1">
      <c r="A2297" s="13"/>
      <c r="B2297" s="229"/>
      <c r="C2297" s="230"/>
      <c r="D2297" s="231" t="s">
        <v>145</v>
      </c>
      <c r="E2297" s="232" t="s">
        <v>1</v>
      </c>
      <c r="F2297" s="233" t="s">
        <v>184</v>
      </c>
      <c r="G2297" s="230"/>
      <c r="H2297" s="232" t="s">
        <v>1</v>
      </c>
      <c r="I2297" s="234"/>
      <c r="J2297" s="230"/>
      <c r="K2297" s="230"/>
      <c r="L2297" s="235"/>
      <c r="M2297" s="236"/>
      <c r="N2297" s="237"/>
      <c r="O2297" s="237"/>
      <c r="P2297" s="237"/>
      <c r="Q2297" s="237"/>
      <c r="R2297" s="237"/>
      <c r="S2297" s="237"/>
      <c r="T2297" s="238"/>
      <c r="U2297" s="13"/>
      <c r="V2297" s="13"/>
      <c r="W2297" s="13"/>
      <c r="X2297" s="13"/>
      <c r="Y2297" s="13"/>
      <c r="Z2297" s="13"/>
      <c r="AA2297" s="13"/>
      <c r="AB2297" s="13"/>
      <c r="AC2297" s="13"/>
      <c r="AD2297" s="13"/>
      <c r="AE2297" s="13"/>
      <c r="AT2297" s="239" t="s">
        <v>145</v>
      </c>
      <c r="AU2297" s="239" t="s">
        <v>143</v>
      </c>
      <c r="AV2297" s="13" t="s">
        <v>81</v>
      </c>
      <c r="AW2297" s="13" t="s">
        <v>30</v>
      </c>
      <c r="AX2297" s="13" t="s">
        <v>73</v>
      </c>
      <c r="AY2297" s="239" t="s">
        <v>135</v>
      </c>
    </row>
    <row r="2298" s="14" customFormat="1">
      <c r="A2298" s="14"/>
      <c r="B2298" s="240"/>
      <c r="C2298" s="241"/>
      <c r="D2298" s="231" t="s">
        <v>145</v>
      </c>
      <c r="E2298" s="242" t="s">
        <v>1</v>
      </c>
      <c r="F2298" s="243" t="s">
        <v>238</v>
      </c>
      <c r="G2298" s="241"/>
      <c r="H2298" s="244">
        <v>-21.006</v>
      </c>
      <c r="I2298" s="245"/>
      <c r="J2298" s="241"/>
      <c r="K2298" s="241"/>
      <c r="L2298" s="246"/>
      <c r="M2298" s="247"/>
      <c r="N2298" s="248"/>
      <c r="O2298" s="248"/>
      <c r="P2298" s="248"/>
      <c r="Q2298" s="248"/>
      <c r="R2298" s="248"/>
      <c r="S2298" s="248"/>
      <c r="T2298" s="249"/>
      <c r="U2298" s="14"/>
      <c r="V2298" s="14"/>
      <c r="W2298" s="14"/>
      <c r="X2298" s="14"/>
      <c r="Y2298" s="14"/>
      <c r="Z2298" s="14"/>
      <c r="AA2298" s="14"/>
      <c r="AB2298" s="14"/>
      <c r="AC2298" s="14"/>
      <c r="AD2298" s="14"/>
      <c r="AE2298" s="14"/>
      <c r="AT2298" s="250" t="s">
        <v>145</v>
      </c>
      <c r="AU2298" s="250" t="s">
        <v>143</v>
      </c>
      <c r="AV2298" s="14" t="s">
        <v>143</v>
      </c>
      <c r="AW2298" s="14" t="s">
        <v>30</v>
      </c>
      <c r="AX2298" s="14" t="s">
        <v>73</v>
      </c>
      <c r="AY2298" s="250" t="s">
        <v>135</v>
      </c>
    </row>
    <row r="2299" s="15" customFormat="1">
      <c r="A2299" s="15"/>
      <c r="B2299" s="251"/>
      <c r="C2299" s="252"/>
      <c r="D2299" s="231" t="s">
        <v>145</v>
      </c>
      <c r="E2299" s="253" t="s">
        <v>1</v>
      </c>
      <c r="F2299" s="254" t="s">
        <v>153</v>
      </c>
      <c r="G2299" s="252"/>
      <c r="H2299" s="255">
        <v>271.798</v>
      </c>
      <c r="I2299" s="256"/>
      <c r="J2299" s="252"/>
      <c r="K2299" s="252"/>
      <c r="L2299" s="257"/>
      <c r="M2299" s="258"/>
      <c r="N2299" s="259"/>
      <c r="O2299" s="259"/>
      <c r="P2299" s="259"/>
      <c r="Q2299" s="259"/>
      <c r="R2299" s="259"/>
      <c r="S2299" s="259"/>
      <c r="T2299" s="260"/>
      <c r="U2299" s="15"/>
      <c r="V2299" s="15"/>
      <c r="W2299" s="15"/>
      <c r="X2299" s="15"/>
      <c r="Y2299" s="15"/>
      <c r="Z2299" s="15"/>
      <c r="AA2299" s="15"/>
      <c r="AB2299" s="15"/>
      <c r="AC2299" s="15"/>
      <c r="AD2299" s="15"/>
      <c r="AE2299" s="15"/>
      <c r="AT2299" s="261" t="s">
        <v>145</v>
      </c>
      <c r="AU2299" s="261" t="s">
        <v>143</v>
      </c>
      <c r="AV2299" s="15" t="s">
        <v>142</v>
      </c>
      <c r="AW2299" s="15" t="s">
        <v>30</v>
      </c>
      <c r="AX2299" s="15" t="s">
        <v>81</v>
      </c>
      <c r="AY2299" s="261" t="s">
        <v>135</v>
      </c>
    </row>
    <row r="2300" s="2" customFormat="1" ht="24.15" customHeight="1">
      <c r="A2300" s="38"/>
      <c r="B2300" s="39"/>
      <c r="C2300" s="215" t="s">
        <v>1893</v>
      </c>
      <c r="D2300" s="215" t="s">
        <v>138</v>
      </c>
      <c r="E2300" s="216" t="s">
        <v>1894</v>
      </c>
      <c r="F2300" s="217" t="s">
        <v>1895</v>
      </c>
      <c r="G2300" s="218" t="s">
        <v>141</v>
      </c>
      <c r="H2300" s="219">
        <v>27.218</v>
      </c>
      <c r="I2300" s="220"/>
      <c r="J2300" s="221">
        <f>ROUND(I2300*H2300,2)</f>
        <v>0</v>
      </c>
      <c r="K2300" s="222"/>
      <c r="L2300" s="44"/>
      <c r="M2300" s="223" t="s">
        <v>1</v>
      </c>
      <c r="N2300" s="224" t="s">
        <v>39</v>
      </c>
      <c r="O2300" s="91"/>
      <c r="P2300" s="225">
        <f>O2300*H2300</f>
        <v>0</v>
      </c>
      <c r="Q2300" s="225">
        <v>0</v>
      </c>
      <c r="R2300" s="225">
        <f>Q2300*H2300</f>
        <v>0</v>
      </c>
      <c r="S2300" s="225">
        <v>0</v>
      </c>
      <c r="T2300" s="226">
        <f>S2300*H2300</f>
        <v>0</v>
      </c>
      <c r="U2300" s="38"/>
      <c r="V2300" s="38"/>
      <c r="W2300" s="38"/>
      <c r="X2300" s="38"/>
      <c r="Y2300" s="38"/>
      <c r="Z2300" s="38"/>
      <c r="AA2300" s="38"/>
      <c r="AB2300" s="38"/>
      <c r="AC2300" s="38"/>
      <c r="AD2300" s="38"/>
      <c r="AE2300" s="38"/>
      <c r="AR2300" s="227" t="s">
        <v>263</v>
      </c>
      <c r="AT2300" s="227" t="s">
        <v>138</v>
      </c>
      <c r="AU2300" s="227" t="s">
        <v>143</v>
      </c>
      <c r="AY2300" s="17" t="s">
        <v>135</v>
      </c>
      <c r="BE2300" s="228">
        <f>IF(N2300="základní",J2300,0)</f>
        <v>0</v>
      </c>
      <c r="BF2300" s="228">
        <f>IF(N2300="snížená",J2300,0)</f>
        <v>0</v>
      </c>
      <c r="BG2300" s="228">
        <f>IF(N2300="zákl. přenesená",J2300,0)</f>
        <v>0</v>
      </c>
      <c r="BH2300" s="228">
        <f>IF(N2300="sníž. přenesená",J2300,0)</f>
        <v>0</v>
      </c>
      <c r="BI2300" s="228">
        <f>IF(N2300="nulová",J2300,0)</f>
        <v>0</v>
      </c>
      <c r="BJ2300" s="17" t="s">
        <v>143</v>
      </c>
      <c r="BK2300" s="228">
        <f>ROUND(I2300*H2300,2)</f>
        <v>0</v>
      </c>
      <c r="BL2300" s="17" t="s">
        <v>263</v>
      </c>
      <c r="BM2300" s="227" t="s">
        <v>1896</v>
      </c>
    </row>
    <row r="2301" s="13" customFormat="1">
      <c r="A2301" s="13"/>
      <c r="B2301" s="229"/>
      <c r="C2301" s="230"/>
      <c r="D2301" s="231" t="s">
        <v>145</v>
      </c>
      <c r="E2301" s="232" t="s">
        <v>1</v>
      </c>
      <c r="F2301" s="233" t="s">
        <v>1847</v>
      </c>
      <c r="G2301" s="230"/>
      <c r="H2301" s="232" t="s">
        <v>1</v>
      </c>
      <c r="I2301" s="234"/>
      <c r="J2301" s="230"/>
      <c r="K2301" s="230"/>
      <c r="L2301" s="235"/>
      <c r="M2301" s="236"/>
      <c r="N2301" s="237"/>
      <c r="O2301" s="237"/>
      <c r="P2301" s="237"/>
      <c r="Q2301" s="237"/>
      <c r="R2301" s="237"/>
      <c r="S2301" s="237"/>
      <c r="T2301" s="238"/>
      <c r="U2301" s="13"/>
      <c r="V2301" s="13"/>
      <c r="W2301" s="13"/>
      <c r="X2301" s="13"/>
      <c r="Y2301" s="13"/>
      <c r="Z2301" s="13"/>
      <c r="AA2301" s="13"/>
      <c r="AB2301" s="13"/>
      <c r="AC2301" s="13"/>
      <c r="AD2301" s="13"/>
      <c r="AE2301" s="13"/>
      <c r="AT2301" s="239" t="s">
        <v>145</v>
      </c>
      <c r="AU2301" s="239" t="s">
        <v>143</v>
      </c>
      <c r="AV2301" s="13" t="s">
        <v>81</v>
      </c>
      <c r="AW2301" s="13" t="s">
        <v>30</v>
      </c>
      <c r="AX2301" s="13" t="s">
        <v>73</v>
      </c>
      <c r="AY2301" s="239" t="s">
        <v>135</v>
      </c>
    </row>
    <row r="2302" s="13" customFormat="1">
      <c r="A2302" s="13"/>
      <c r="B2302" s="229"/>
      <c r="C2302" s="230"/>
      <c r="D2302" s="231" t="s">
        <v>145</v>
      </c>
      <c r="E2302" s="232" t="s">
        <v>1</v>
      </c>
      <c r="F2302" s="233" t="s">
        <v>176</v>
      </c>
      <c r="G2302" s="230"/>
      <c r="H2302" s="232" t="s">
        <v>1</v>
      </c>
      <c r="I2302" s="234"/>
      <c r="J2302" s="230"/>
      <c r="K2302" s="230"/>
      <c r="L2302" s="235"/>
      <c r="M2302" s="236"/>
      <c r="N2302" s="237"/>
      <c r="O2302" s="237"/>
      <c r="P2302" s="237"/>
      <c r="Q2302" s="237"/>
      <c r="R2302" s="237"/>
      <c r="S2302" s="237"/>
      <c r="T2302" s="238"/>
      <c r="U2302" s="13"/>
      <c r="V2302" s="13"/>
      <c r="W2302" s="13"/>
      <c r="X2302" s="13"/>
      <c r="Y2302" s="13"/>
      <c r="Z2302" s="13"/>
      <c r="AA2302" s="13"/>
      <c r="AB2302" s="13"/>
      <c r="AC2302" s="13"/>
      <c r="AD2302" s="13"/>
      <c r="AE2302" s="13"/>
      <c r="AT2302" s="239" t="s">
        <v>145</v>
      </c>
      <c r="AU2302" s="239" t="s">
        <v>143</v>
      </c>
      <c r="AV2302" s="13" t="s">
        <v>81</v>
      </c>
      <c r="AW2302" s="13" t="s">
        <v>30</v>
      </c>
      <c r="AX2302" s="13" t="s">
        <v>73</v>
      </c>
      <c r="AY2302" s="239" t="s">
        <v>135</v>
      </c>
    </row>
    <row r="2303" s="14" customFormat="1">
      <c r="A2303" s="14"/>
      <c r="B2303" s="240"/>
      <c r="C2303" s="241"/>
      <c r="D2303" s="231" t="s">
        <v>145</v>
      </c>
      <c r="E2303" s="242" t="s">
        <v>1</v>
      </c>
      <c r="F2303" s="243" t="s">
        <v>177</v>
      </c>
      <c r="G2303" s="241"/>
      <c r="H2303" s="244">
        <v>4.29</v>
      </c>
      <c r="I2303" s="245"/>
      <c r="J2303" s="241"/>
      <c r="K2303" s="241"/>
      <c r="L2303" s="246"/>
      <c r="M2303" s="247"/>
      <c r="N2303" s="248"/>
      <c r="O2303" s="248"/>
      <c r="P2303" s="248"/>
      <c r="Q2303" s="248"/>
      <c r="R2303" s="248"/>
      <c r="S2303" s="248"/>
      <c r="T2303" s="249"/>
      <c r="U2303" s="14"/>
      <c r="V2303" s="14"/>
      <c r="W2303" s="14"/>
      <c r="X2303" s="14"/>
      <c r="Y2303" s="14"/>
      <c r="Z2303" s="14"/>
      <c r="AA2303" s="14"/>
      <c r="AB2303" s="14"/>
      <c r="AC2303" s="14"/>
      <c r="AD2303" s="14"/>
      <c r="AE2303" s="14"/>
      <c r="AT2303" s="250" t="s">
        <v>145</v>
      </c>
      <c r="AU2303" s="250" t="s">
        <v>143</v>
      </c>
      <c r="AV2303" s="14" t="s">
        <v>143</v>
      </c>
      <c r="AW2303" s="14" t="s">
        <v>30</v>
      </c>
      <c r="AX2303" s="14" t="s">
        <v>73</v>
      </c>
      <c r="AY2303" s="250" t="s">
        <v>135</v>
      </c>
    </row>
    <row r="2304" s="13" customFormat="1">
      <c r="A2304" s="13"/>
      <c r="B2304" s="229"/>
      <c r="C2304" s="230"/>
      <c r="D2304" s="231" t="s">
        <v>145</v>
      </c>
      <c r="E2304" s="232" t="s">
        <v>1</v>
      </c>
      <c r="F2304" s="233" t="s">
        <v>178</v>
      </c>
      <c r="G2304" s="230"/>
      <c r="H2304" s="232" t="s">
        <v>1</v>
      </c>
      <c r="I2304" s="234"/>
      <c r="J2304" s="230"/>
      <c r="K2304" s="230"/>
      <c r="L2304" s="235"/>
      <c r="M2304" s="236"/>
      <c r="N2304" s="237"/>
      <c r="O2304" s="237"/>
      <c r="P2304" s="237"/>
      <c r="Q2304" s="237"/>
      <c r="R2304" s="237"/>
      <c r="S2304" s="237"/>
      <c r="T2304" s="238"/>
      <c r="U2304" s="13"/>
      <c r="V2304" s="13"/>
      <c r="W2304" s="13"/>
      <c r="X2304" s="13"/>
      <c r="Y2304" s="13"/>
      <c r="Z2304" s="13"/>
      <c r="AA2304" s="13"/>
      <c r="AB2304" s="13"/>
      <c r="AC2304" s="13"/>
      <c r="AD2304" s="13"/>
      <c r="AE2304" s="13"/>
      <c r="AT2304" s="239" t="s">
        <v>145</v>
      </c>
      <c r="AU2304" s="239" t="s">
        <v>143</v>
      </c>
      <c r="AV2304" s="13" t="s">
        <v>81</v>
      </c>
      <c r="AW2304" s="13" t="s">
        <v>30</v>
      </c>
      <c r="AX2304" s="13" t="s">
        <v>73</v>
      </c>
      <c r="AY2304" s="239" t="s">
        <v>135</v>
      </c>
    </row>
    <row r="2305" s="14" customFormat="1">
      <c r="A2305" s="14"/>
      <c r="B2305" s="240"/>
      <c r="C2305" s="241"/>
      <c r="D2305" s="231" t="s">
        <v>145</v>
      </c>
      <c r="E2305" s="242" t="s">
        <v>1</v>
      </c>
      <c r="F2305" s="243" t="s">
        <v>179</v>
      </c>
      <c r="G2305" s="241"/>
      <c r="H2305" s="244">
        <v>1.4910000000000001</v>
      </c>
      <c r="I2305" s="245"/>
      <c r="J2305" s="241"/>
      <c r="K2305" s="241"/>
      <c r="L2305" s="246"/>
      <c r="M2305" s="247"/>
      <c r="N2305" s="248"/>
      <c r="O2305" s="248"/>
      <c r="P2305" s="248"/>
      <c r="Q2305" s="248"/>
      <c r="R2305" s="248"/>
      <c r="S2305" s="248"/>
      <c r="T2305" s="249"/>
      <c r="U2305" s="14"/>
      <c r="V2305" s="14"/>
      <c r="W2305" s="14"/>
      <c r="X2305" s="14"/>
      <c r="Y2305" s="14"/>
      <c r="Z2305" s="14"/>
      <c r="AA2305" s="14"/>
      <c r="AB2305" s="14"/>
      <c r="AC2305" s="14"/>
      <c r="AD2305" s="14"/>
      <c r="AE2305" s="14"/>
      <c r="AT2305" s="250" t="s">
        <v>145</v>
      </c>
      <c r="AU2305" s="250" t="s">
        <v>143</v>
      </c>
      <c r="AV2305" s="14" t="s">
        <v>143</v>
      </c>
      <c r="AW2305" s="14" t="s">
        <v>30</v>
      </c>
      <c r="AX2305" s="14" t="s">
        <v>73</v>
      </c>
      <c r="AY2305" s="250" t="s">
        <v>135</v>
      </c>
    </row>
    <row r="2306" s="13" customFormat="1">
      <c r="A2306" s="13"/>
      <c r="B2306" s="229"/>
      <c r="C2306" s="230"/>
      <c r="D2306" s="231" t="s">
        <v>145</v>
      </c>
      <c r="E2306" s="232" t="s">
        <v>1</v>
      </c>
      <c r="F2306" s="233" t="s">
        <v>182</v>
      </c>
      <c r="G2306" s="230"/>
      <c r="H2306" s="232" t="s">
        <v>1</v>
      </c>
      <c r="I2306" s="234"/>
      <c r="J2306" s="230"/>
      <c r="K2306" s="230"/>
      <c r="L2306" s="235"/>
      <c r="M2306" s="236"/>
      <c r="N2306" s="237"/>
      <c r="O2306" s="237"/>
      <c r="P2306" s="237"/>
      <c r="Q2306" s="237"/>
      <c r="R2306" s="237"/>
      <c r="S2306" s="237"/>
      <c r="T2306" s="238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T2306" s="239" t="s">
        <v>145</v>
      </c>
      <c r="AU2306" s="239" t="s">
        <v>143</v>
      </c>
      <c r="AV2306" s="13" t="s">
        <v>81</v>
      </c>
      <c r="AW2306" s="13" t="s">
        <v>30</v>
      </c>
      <c r="AX2306" s="13" t="s">
        <v>73</v>
      </c>
      <c r="AY2306" s="239" t="s">
        <v>135</v>
      </c>
    </row>
    <row r="2307" s="14" customFormat="1">
      <c r="A2307" s="14"/>
      <c r="B2307" s="240"/>
      <c r="C2307" s="241"/>
      <c r="D2307" s="231" t="s">
        <v>145</v>
      </c>
      <c r="E2307" s="242" t="s">
        <v>1</v>
      </c>
      <c r="F2307" s="243" t="s">
        <v>183</v>
      </c>
      <c r="G2307" s="241"/>
      <c r="H2307" s="244">
        <v>1.169</v>
      </c>
      <c r="I2307" s="245"/>
      <c r="J2307" s="241"/>
      <c r="K2307" s="241"/>
      <c r="L2307" s="246"/>
      <c r="M2307" s="247"/>
      <c r="N2307" s="248"/>
      <c r="O2307" s="248"/>
      <c r="P2307" s="248"/>
      <c r="Q2307" s="248"/>
      <c r="R2307" s="248"/>
      <c r="S2307" s="248"/>
      <c r="T2307" s="249"/>
      <c r="U2307" s="14"/>
      <c r="V2307" s="14"/>
      <c r="W2307" s="14"/>
      <c r="X2307" s="14"/>
      <c r="Y2307" s="14"/>
      <c r="Z2307" s="14"/>
      <c r="AA2307" s="14"/>
      <c r="AB2307" s="14"/>
      <c r="AC2307" s="14"/>
      <c r="AD2307" s="14"/>
      <c r="AE2307" s="14"/>
      <c r="AT2307" s="250" t="s">
        <v>145</v>
      </c>
      <c r="AU2307" s="250" t="s">
        <v>143</v>
      </c>
      <c r="AV2307" s="14" t="s">
        <v>143</v>
      </c>
      <c r="AW2307" s="14" t="s">
        <v>30</v>
      </c>
      <c r="AX2307" s="14" t="s">
        <v>73</v>
      </c>
      <c r="AY2307" s="250" t="s">
        <v>135</v>
      </c>
    </row>
    <row r="2308" s="13" customFormat="1">
      <c r="A2308" s="13"/>
      <c r="B2308" s="229"/>
      <c r="C2308" s="230"/>
      <c r="D2308" s="231" t="s">
        <v>145</v>
      </c>
      <c r="E2308" s="232" t="s">
        <v>1</v>
      </c>
      <c r="F2308" s="233" t="s">
        <v>184</v>
      </c>
      <c r="G2308" s="230"/>
      <c r="H2308" s="232" t="s">
        <v>1</v>
      </c>
      <c r="I2308" s="234"/>
      <c r="J2308" s="230"/>
      <c r="K2308" s="230"/>
      <c r="L2308" s="235"/>
      <c r="M2308" s="236"/>
      <c r="N2308" s="237"/>
      <c r="O2308" s="237"/>
      <c r="P2308" s="237"/>
      <c r="Q2308" s="237"/>
      <c r="R2308" s="237"/>
      <c r="S2308" s="237"/>
      <c r="T2308" s="238"/>
      <c r="U2308" s="13"/>
      <c r="V2308" s="13"/>
      <c r="W2308" s="13"/>
      <c r="X2308" s="13"/>
      <c r="Y2308" s="13"/>
      <c r="Z2308" s="13"/>
      <c r="AA2308" s="13"/>
      <c r="AB2308" s="13"/>
      <c r="AC2308" s="13"/>
      <c r="AD2308" s="13"/>
      <c r="AE2308" s="13"/>
      <c r="AT2308" s="239" t="s">
        <v>145</v>
      </c>
      <c r="AU2308" s="239" t="s">
        <v>143</v>
      </c>
      <c r="AV2308" s="13" t="s">
        <v>81</v>
      </c>
      <c r="AW2308" s="13" t="s">
        <v>30</v>
      </c>
      <c r="AX2308" s="13" t="s">
        <v>73</v>
      </c>
      <c r="AY2308" s="239" t="s">
        <v>135</v>
      </c>
    </row>
    <row r="2309" s="14" customFormat="1">
      <c r="A2309" s="14"/>
      <c r="B2309" s="240"/>
      <c r="C2309" s="241"/>
      <c r="D2309" s="231" t="s">
        <v>145</v>
      </c>
      <c r="E2309" s="242" t="s">
        <v>1</v>
      </c>
      <c r="F2309" s="243" t="s">
        <v>185</v>
      </c>
      <c r="G2309" s="241"/>
      <c r="H2309" s="244">
        <v>5.5330000000000004</v>
      </c>
      <c r="I2309" s="245"/>
      <c r="J2309" s="241"/>
      <c r="K2309" s="241"/>
      <c r="L2309" s="246"/>
      <c r="M2309" s="247"/>
      <c r="N2309" s="248"/>
      <c r="O2309" s="248"/>
      <c r="P2309" s="248"/>
      <c r="Q2309" s="248"/>
      <c r="R2309" s="248"/>
      <c r="S2309" s="248"/>
      <c r="T2309" s="249"/>
      <c r="U2309" s="14"/>
      <c r="V2309" s="14"/>
      <c r="W2309" s="14"/>
      <c r="X2309" s="14"/>
      <c r="Y2309" s="14"/>
      <c r="Z2309" s="14"/>
      <c r="AA2309" s="14"/>
      <c r="AB2309" s="14"/>
      <c r="AC2309" s="14"/>
      <c r="AD2309" s="14"/>
      <c r="AE2309" s="14"/>
      <c r="AT2309" s="250" t="s">
        <v>145</v>
      </c>
      <c r="AU2309" s="250" t="s">
        <v>143</v>
      </c>
      <c r="AV2309" s="14" t="s">
        <v>143</v>
      </c>
      <c r="AW2309" s="14" t="s">
        <v>30</v>
      </c>
      <c r="AX2309" s="14" t="s">
        <v>73</v>
      </c>
      <c r="AY2309" s="250" t="s">
        <v>135</v>
      </c>
    </row>
    <row r="2310" s="13" customFormat="1">
      <c r="A2310" s="13"/>
      <c r="B2310" s="229"/>
      <c r="C2310" s="230"/>
      <c r="D2310" s="231" t="s">
        <v>145</v>
      </c>
      <c r="E2310" s="232" t="s">
        <v>1</v>
      </c>
      <c r="F2310" s="233" t="s">
        <v>225</v>
      </c>
      <c r="G2310" s="230"/>
      <c r="H2310" s="232" t="s">
        <v>1</v>
      </c>
      <c r="I2310" s="234"/>
      <c r="J2310" s="230"/>
      <c r="K2310" s="230"/>
      <c r="L2310" s="235"/>
      <c r="M2310" s="236"/>
      <c r="N2310" s="237"/>
      <c r="O2310" s="237"/>
      <c r="P2310" s="237"/>
      <c r="Q2310" s="237"/>
      <c r="R2310" s="237"/>
      <c r="S2310" s="237"/>
      <c r="T2310" s="238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T2310" s="239" t="s">
        <v>145</v>
      </c>
      <c r="AU2310" s="239" t="s">
        <v>143</v>
      </c>
      <c r="AV2310" s="13" t="s">
        <v>81</v>
      </c>
      <c r="AW2310" s="13" t="s">
        <v>30</v>
      </c>
      <c r="AX2310" s="13" t="s">
        <v>73</v>
      </c>
      <c r="AY2310" s="239" t="s">
        <v>135</v>
      </c>
    </row>
    <row r="2311" s="13" customFormat="1">
      <c r="A2311" s="13"/>
      <c r="B2311" s="229"/>
      <c r="C2311" s="230"/>
      <c r="D2311" s="231" t="s">
        <v>145</v>
      </c>
      <c r="E2311" s="232" t="s">
        <v>1</v>
      </c>
      <c r="F2311" s="233" t="s">
        <v>178</v>
      </c>
      <c r="G2311" s="230"/>
      <c r="H2311" s="232" t="s">
        <v>1</v>
      </c>
      <c r="I2311" s="234"/>
      <c r="J2311" s="230"/>
      <c r="K2311" s="230"/>
      <c r="L2311" s="235"/>
      <c r="M2311" s="236"/>
      <c r="N2311" s="237"/>
      <c r="O2311" s="237"/>
      <c r="P2311" s="237"/>
      <c r="Q2311" s="237"/>
      <c r="R2311" s="237"/>
      <c r="S2311" s="237"/>
      <c r="T2311" s="238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T2311" s="239" t="s">
        <v>145</v>
      </c>
      <c r="AU2311" s="239" t="s">
        <v>143</v>
      </c>
      <c r="AV2311" s="13" t="s">
        <v>81</v>
      </c>
      <c r="AW2311" s="13" t="s">
        <v>30</v>
      </c>
      <c r="AX2311" s="13" t="s">
        <v>73</v>
      </c>
      <c r="AY2311" s="239" t="s">
        <v>135</v>
      </c>
    </row>
    <row r="2312" s="14" customFormat="1">
      <c r="A2312" s="14"/>
      <c r="B2312" s="240"/>
      <c r="C2312" s="241"/>
      <c r="D2312" s="231" t="s">
        <v>145</v>
      </c>
      <c r="E2312" s="242" t="s">
        <v>1</v>
      </c>
      <c r="F2312" s="243" t="s">
        <v>229</v>
      </c>
      <c r="G2312" s="241"/>
      <c r="H2312" s="244">
        <v>5.7530000000000001</v>
      </c>
      <c r="I2312" s="245"/>
      <c r="J2312" s="241"/>
      <c r="K2312" s="241"/>
      <c r="L2312" s="246"/>
      <c r="M2312" s="247"/>
      <c r="N2312" s="248"/>
      <c r="O2312" s="248"/>
      <c r="P2312" s="248"/>
      <c r="Q2312" s="248"/>
      <c r="R2312" s="248"/>
      <c r="S2312" s="248"/>
      <c r="T2312" s="249"/>
      <c r="U2312" s="14"/>
      <c r="V2312" s="14"/>
      <c r="W2312" s="14"/>
      <c r="X2312" s="14"/>
      <c r="Y2312" s="14"/>
      <c r="Z2312" s="14"/>
      <c r="AA2312" s="14"/>
      <c r="AB2312" s="14"/>
      <c r="AC2312" s="14"/>
      <c r="AD2312" s="14"/>
      <c r="AE2312" s="14"/>
      <c r="AT2312" s="250" t="s">
        <v>145</v>
      </c>
      <c r="AU2312" s="250" t="s">
        <v>143</v>
      </c>
      <c r="AV2312" s="14" t="s">
        <v>143</v>
      </c>
      <c r="AW2312" s="14" t="s">
        <v>30</v>
      </c>
      <c r="AX2312" s="14" t="s">
        <v>73</v>
      </c>
      <c r="AY2312" s="250" t="s">
        <v>135</v>
      </c>
    </row>
    <row r="2313" s="13" customFormat="1">
      <c r="A2313" s="13"/>
      <c r="B2313" s="229"/>
      <c r="C2313" s="230"/>
      <c r="D2313" s="231" t="s">
        <v>145</v>
      </c>
      <c r="E2313" s="232" t="s">
        <v>1</v>
      </c>
      <c r="F2313" s="233" t="s">
        <v>182</v>
      </c>
      <c r="G2313" s="230"/>
      <c r="H2313" s="232" t="s">
        <v>1</v>
      </c>
      <c r="I2313" s="234"/>
      <c r="J2313" s="230"/>
      <c r="K2313" s="230"/>
      <c r="L2313" s="235"/>
      <c r="M2313" s="236"/>
      <c r="N2313" s="237"/>
      <c r="O2313" s="237"/>
      <c r="P2313" s="237"/>
      <c r="Q2313" s="237"/>
      <c r="R2313" s="237"/>
      <c r="S2313" s="237"/>
      <c r="T2313" s="238"/>
      <c r="U2313" s="13"/>
      <c r="V2313" s="13"/>
      <c r="W2313" s="13"/>
      <c r="X2313" s="13"/>
      <c r="Y2313" s="13"/>
      <c r="Z2313" s="13"/>
      <c r="AA2313" s="13"/>
      <c r="AB2313" s="13"/>
      <c r="AC2313" s="13"/>
      <c r="AD2313" s="13"/>
      <c r="AE2313" s="13"/>
      <c r="AT2313" s="239" t="s">
        <v>145</v>
      </c>
      <c r="AU2313" s="239" t="s">
        <v>143</v>
      </c>
      <c r="AV2313" s="13" t="s">
        <v>81</v>
      </c>
      <c r="AW2313" s="13" t="s">
        <v>30</v>
      </c>
      <c r="AX2313" s="13" t="s">
        <v>73</v>
      </c>
      <c r="AY2313" s="239" t="s">
        <v>135</v>
      </c>
    </row>
    <row r="2314" s="14" customFormat="1">
      <c r="A2314" s="14"/>
      <c r="B2314" s="240"/>
      <c r="C2314" s="241"/>
      <c r="D2314" s="231" t="s">
        <v>145</v>
      </c>
      <c r="E2314" s="242" t="s">
        <v>1</v>
      </c>
      <c r="F2314" s="243" t="s">
        <v>232</v>
      </c>
      <c r="G2314" s="241"/>
      <c r="H2314" s="244">
        <v>8.9819999999999993</v>
      </c>
      <c r="I2314" s="245"/>
      <c r="J2314" s="241"/>
      <c r="K2314" s="241"/>
      <c r="L2314" s="246"/>
      <c r="M2314" s="247"/>
      <c r="N2314" s="248"/>
      <c r="O2314" s="248"/>
      <c r="P2314" s="248"/>
      <c r="Q2314" s="248"/>
      <c r="R2314" s="248"/>
      <c r="S2314" s="248"/>
      <c r="T2314" s="249"/>
      <c r="U2314" s="14"/>
      <c r="V2314" s="14"/>
      <c r="W2314" s="14"/>
      <c r="X2314" s="14"/>
      <c r="Y2314" s="14"/>
      <c r="Z2314" s="14"/>
      <c r="AA2314" s="14"/>
      <c r="AB2314" s="14"/>
      <c r="AC2314" s="14"/>
      <c r="AD2314" s="14"/>
      <c r="AE2314" s="14"/>
      <c r="AT2314" s="250" t="s">
        <v>145</v>
      </c>
      <c r="AU2314" s="250" t="s">
        <v>143</v>
      </c>
      <c r="AV2314" s="14" t="s">
        <v>143</v>
      </c>
      <c r="AW2314" s="14" t="s">
        <v>30</v>
      </c>
      <c r="AX2314" s="14" t="s">
        <v>73</v>
      </c>
      <c r="AY2314" s="250" t="s">
        <v>135</v>
      </c>
    </row>
    <row r="2315" s="15" customFormat="1">
      <c r="A2315" s="15"/>
      <c r="B2315" s="251"/>
      <c r="C2315" s="252"/>
      <c r="D2315" s="231" t="s">
        <v>145</v>
      </c>
      <c r="E2315" s="253" t="s">
        <v>1</v>
      </c>
      <c r="F2315" s="254" t="s">
        <v>153</v>
      </c>
      <c r="G2315" s="252"/>
      <c r="H2315" s="255">
        <v>27.218</v>
      </c>
      <c r="I2315" s="256"/>
      <c r="J2315" s="252"/>
      <c r="K2315" s="252"/>
      <c r="L2315" s="257"/>
      <c r="M2315" s="258"/>
      <c r="N2315" s="259"/>
      <c r="O2315" s="259"/>
      <c r="P2315" s="259"/>
      <c r="Q2315" s="259"/>
      <c r="R2315" s="259"/>
      <c r="S2315" s="259"/>
      <c r="T2315" s="260"/>
      <c r="U2315" s="15"/>
      <c r="V2315" s="15"/>
      <c r="W2315" s="15"/>
      <c r="X2315" s="15"/>
      <c r="Y2315" s="15"/>
      <c r="Z2315" s="15"/>
      <c r="AA2315" s="15"/>
      <c r="AB2315" s="15"/>
      <c r="AC2315" s="15"/>
      <c r="AD2315" s="15"/>
      <c r="AE2315" s="15"/>
      <c r="AT2315" s="261" t="s">
        <v>145</v>
      </c>
      <c r="AU2315" s="261" t="s">
        <v>143</v>
      </c>
      <c r="AV2315" s="15" t="s">
        <v>142</v>
      </c>
      <c r="AW2315" s="15" t="s">
        <v>30</v>
      </c>
      <c r="AX2315" s="15" t="s">
        <v>81</v>
      </c>
      <c r="AY2315" s="261" t="s">
        <v>135</v>
      </c>
    </row>
    <row r="2316" s="12" customFormat="1" ht="22.8" customHeight="1">
      <c r="A2316" s="12"/>
      <c r="B2316" s="199"/>
      <c r="C2316" s="200"/>
      <c r="D2316" s="201" t="s">
        <v>72</v>
      </c>
      <c r="E2316" s="213" t="s">
        <v>1897</v>
      </c>
      <c r="F2316" s="213" t="s">
        <v>1898</v>
      </c>
      <c r="G2316" s="200"/>
      <c r="H2316" s="200"/>
      <c r="I2316" s="203"/>
      <c r="J2316" s="214">
        <f>BK2316</f>
        <v>0</v>
      </c>
      <c r="K2316" s="200"/>
      <c r="L2316" s="205"/>
      <c r="M2316" s="206"/>
      <c r="N2316" s="207"/>
      <c r="O2316" s="207"/>
      <c r="P2316" s="208">
        <f>SUM(P2317:P2337)</f>
        <v>0</v>
      </c>
      <c r="Q2316" s="207"/>
      <c r="R2316" s="208">
        <f>SUM(R2317:R2337)</f>
        <v>0.040879199999999997</v>
      </c>
      <c r="S2316" s="207"/>
      <c r="T2316" s="209">
        <f>SUM(T2317:T2337)</f>
        <v>0</v>
      </c>
      <c r="U2316" s="12"/>
      <c r="V2316" s="12"/>
      <c r="W2316" s="12"/>
      <c r="X2316" s="12"/>
      <c r="Y2316" s="12"/>
      <c r="Z2316" s="12"/>
      <c r="AA2316" s="12"/>
      <c r="AB2316" s="12"/>
      <c r="AC2316" s="12"/>
      <c r="AD2316" s="12"/>
      <c r="AE2316" s="12"/>
      <c r="AR2316" s="210" t="s">
        <v>143</v>
      </c>
      <c r="AT2316" s="211" t="s">
        <v>72</v>
      </c>
      <c r="AU2316" s="211" t="s">
        <v>81</v>
      </c>
      <c r="AY2316" s="210" t="s">
        <v>135</v>
      </c>
      <c r="BK2316" s="212">
        <f>SUM(BK2317:BK2337)</f>
        <v>0</v>
      </c>
    </row>
    <row r="2317" s="2" customFormat="1" ht="16.5" customHeight="1">
      <c r="A2317" s="38"/>
      <c r="B2317" s="39"/>
      <c r="C2317" s="215" t="s">
        <v>1899</v>
      </c>
      <c r="D2317" s="215" t="s">
        <v>138</v>
      </c>
      <c r="E2317" s="216" t="s">
        <v>1900</v>
      </c>
      <c r="F2317" s="217" t="s">
        <v>1901</v>
      </c>
      <c r="G2317" s="218" t="s">
        <v>141</v>
      </c>
      <c r="H2317" s="219">
        <v>34.066000000000003</v>
      </c>
      <c r="I2317" s="220"/>
      <c r="J2317" s="221">
        <f>ROUND(I2317*H2317,2)</f>
        <v>0</v>
      </c>
      <c r="K2317" s="222"/>
      <c r="L2317" s="44"/>
      <c r="M2317" s="223" t="s">
        <v>1</v>
      </c>
      <c r="N2317" s="224" t="s">
        <v>39</v>
      </c>
      <c r="O2317" s="91"/>
      <c r="P2317" s="225">
        <f>O2317*H2317</f>
        <v>0</v>
      </c>
      <c r="Q2317" s="225">
        <v>0</v>
      </c>
      <c r="R2317" s="225">
        <f>Q2317*H2317</f>
        <v>0</v>
      </c>
      <c r="S2317" s="225">
        <v>0</v>
      </c>
      <c r="T2317" s="226">
        <f>S2317*H2317</f>
        <v>0</v>
      </c>
      <c r="U2317" s="38"/>
      <c r="V2317" s="38"/>
      <c r="W2317" s="38"/>
      <c r="X2317" s="38"/>
      <c r="Y2317" s="38"/>
      <c r="Z2317" s="38"/>
      <c r="AA2317" s="38"/>
      <c r="AB2317" s="38"/>
      <c r="AC2317" s="38"/>
      <c r="AD2317" s="38"/>
      <c r="AE2317" s="38"/>
      <c r="AR2317" s="227" t="s">
        <v>263</v>
      </c>
      <c r="AT2317" s="227" t="s">
        <v>138</v>
      </c>
      <c r="AU2317" s="227" t="s">
        <v>143</v>
      </c>
      <c r="AY2317" s="17" t="s">
        <v>135</v>
      </c>
      <c r="BE2317" s="228">
        <f>IF(N2317="základní",J2317,0)</f>
        <v>0</v>
      </c>
      <c r="BF2317" s="228">
        <f>IF(N2317="snížená",J2317,0)</f>
        <v>0</v>
      </c>
      <c r="BG2317" s="228">
        <f>IF(N2317="zákl. přenesená",J2317,0)</f>
        <v>0</v>
      </c>
      <c r="BH2317" s="228">
        <f>IF(N2317="sníž. přenesená",J2317,0)</f>
        <v>0</v>
      </c>
      <c r="BI2317" s="228">
        <f>IF(N2317="nulová",J2317,0)</f>
        <v>0</v>
      </c>
      <c r="BJ2317" s="17" t="s">
        <v>143</v>
      </c>
      <c r="BK2317" s="228">
        <f>ROUND(I2317*H2317,2)</f>
        <v>0</v>
      </c>
      <c r="BL2317" s="17" t="s">
        <v>263</v>
      </c>
      <c r="BM2317" s="227" t="s">
        <v>1902</v>
      </c>
    </row>
    <row r="2318" s="13" customFormat="1">
      <c r="A2318" s="13"/>
      <c r="B2318" s="229"/>
      <c r="C2318" s="230"/>
      <c r="D2318" s="231" t="s">
        <v>145</v>
      </c>
      <c r="E2318" s="232" t="s">
        <v>1</v>
      </c>
      <c r="F2318" s="233" t="s">
        <v>174</v>
      </c>
      <c r="G2318" s="230"/>
      <c r="H2318" s="232" t="s">
        <v>1</v>
      </c>
      <c r="I2318" s="234"/>
      <c r="J2318" s="230"/>
      <c r="K2318" s="230"/>
      <c r="L2318" s="235"/>
      <c r="M2318" s="236"/>
      <c r="N2318" s="237"/>
      <c r="O2318" s="237"/>
      <c r="P2318" s="237"/>
      <c r="Q2318" s="237"/>
      <c r="R2318" s="237"/>
      <c r="S2318" s="237"/>
      <c r="T2318" s="238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T2318" s="239" t="s">
        <v>145</v>
      </c>
      <c r="AU2318" s="239" t="s">
        <v>143</v>
      </c>
      <c r="AV2318" s="13" t="s">
        <v>81</v>
      </c>
      <c r="AW2318" s="13" t="s">
        <v>30</v>
      </c>
      <c r="AX2318" s="13" t="s">
        <v>73</v>
      </c>
      <c r="AY2318" s="239" t="s">
        <v>135</v>
      </c>
    </row>
    <row r="2319" s="14" customFormat="1">
      <c r="A2319" s="14"/>
      <c r="B2319" s="240"/>
      <c r="C2319" s="241"/>
      <c r="D2319" s="231" t="s">
        <v>145</v>
      </c>
      <c r="E2319" s="242" t="s">
        <v>1</v>
      </c>
      <c r="F2319" s="243" t="s">
        <v>1903</v>
      </c>
      <c r="G2319" s="241"/>
      <c r="H2319" s="244">
        <v>5.9400000000000004</v>
      </c>
      <c r="I2319" s="245"/>
      <c r="J2319" s="241"/>
      <c r="K2319" s="241"/>
      <c r="L2319" s="246"/>
      <c r="M2319" s="247"/>
      <c r="N2319" s="248"/>
      <c r="O2319" s="248"/>
      <c r="P2319" s="248"/>
      <c r="Q2319" s="248"/>
      <c r="R2319" s="248"/>
      <c r="S2319" s="248"/>
      <c r="T2319" s="249"/>
      <c r="U2319" s="14"/>
      <c r="V2319" s="14"/>
      <c r="W2319" s="14"/>
      <c r="X2319" s="14"/>
      <c r="Y2319" s="14"/>
      <c r="Z2319" s="14"/>
      <c r="AA2319" s="14"/>
      <c r="AB2319" s="14"/>
      <c r="AC2319" s="14"/>
      <c r="AD2319" s="14"/>
      <c r="AE2319" s="14"/>
      <c r="AT2319" s="250" t="s">
        <v>145</v>
      </c>
      <c r="AU2319" s="250" t="s">
        <v>143</v>
      </c>
      <c r="AV2319" s="14" t="s">
        <v>143</v>
      </c>
      <c r="AW2319" s="14" t="s">
        <v>30</v>
      </c>
      <c r="AX2319" s="14" t="s">
        <v>73</v>
      </c>
      <c r="AY2319" s="250" t="s">
        <v>135</v>
      </c>
    </row>
    <row r="2320" s="13" customFormat="1">
      <c r="A2320" s="13"/>
      <c r="B2320" s="229"/>
      <c r="C2320" s="230"/>
      <c r="D2320" s="231" t="s">
        <v>145</v>
      </c>
      <c r="E2320" s="232" t="s">
        <v>1</v>
      </c>
      <c r="F2320" s="233" t="s">
        <v>1904</v>
      </c>
      <c r="G2320" s="230"/>
      <c r="H2320" s="232" t="s">
        <v>1</v>
      </c>
      <c r="I2320" s="234"/>
      <c r="J2320" s="230"/>
      <c r="K2320" s="230"/>
      <c r="L2320" s="235"/>
      <c r="M2320" s="236"/>
      <c r="N2320" s="237"/>
      <c r="O2320" s="237"/>
      <c r="P2320" s="237"/>
      <c r="Q2320" s="237"/>
      <c r="R2320" s="237"/>
      <c r="S2320" s="237"/>
      <c r="T2320" s="238"/>
      <c r="U2320" s="13"/>
      <c r="V2320" s="13"/>
      <c r="W2320" s="13"/>
      <c r="X2320" s="13"/>
      <c r="Y2320" s="13"/>
      <c r="Z2320" s="13"/>
      <c r="AA2320" s="13"/>
      <c r="AB2320" s="13"/>
      <c r="AC2320" s="13"/>
      <c r="AD2320" s="13"/>
      <c r="AE2320" s="13"/>
      <c r="AT2320" s="239" t="s">
        <v>145</v>
      </c>
      <c r="AU2320" s="239" t="s">
        <v>143</v>
      </c>
      <c r="AV2320" s="13" t="s">
        <v>81</v>
      </c>
      <c r="AW2320" s="13" t="s">
        <v>30</v>
      </c>
      <c r="AX2320" s="13" t="s">
        <v>73</v>
      </c>
      <c r="AY2320" s="239" t="s">
        <v>135</v>
      </c>
    </row>
    <row r="2321" s="14" customFormat="1">
      <c r="A2321" s="14"/>
      <c r="B2321" s="240"/>
      <c r="C2321" s="241"/>
      <c r="D2321" s="231" t="s">
        <v>145</v>
      </c>
      <c r="E2321" s="242" t="s">
        <v>1</v>
      </c>
      <c r="F2321" s="243" t="s">
        <v>1905</v>
      </c>
      <c r="G2321" s="241"/>
      <c r="H2321" s="244">
        <v>1.8999999999999999</v>
      </c>
      <c r="I2321" s="245"/>
      <c r="J2321" s="241"/>
      <c r="K2321" s="241"/>
      <c r="L2321" s="246"/>
      <c r="M2321" s="247"/>
      <c r="N2321" s="248"/>
      <c r="O2321" s="248"/>
      <c r="P2321" s="248"/>
      <c r="Q2321" s="248"/>
      <c r="R2321" s="248"/>
      <c r="S2321" s="248"/>
      <c r="T2321" s="249"/>
      <c r="U2321" s="14"/>
      <c r="V2321" s="14"/>
      <c r="W2321" s="14"/>
      <c r="X2321" s="14"/>
      <c r="Y2321" s="14"/>
      <c r="Z2321" s="14"/>
      <c r="AA2321" s="14"/>
      <c r="AB2321" s="14"/>
      <c r="AC2321" s="14"/>
      <c r="AD2321" s="14"/>
      <c r="AE2321" s="14"/>
      <c r="AT2321" s="250" t="s">
        <v>145</v>
      </c>
      <c r="AU2321" s="250" t="s">
        <v>143</v>
      </c>
      <c r="AV2321" s="14" t="s">
        <v>143</v>
      </c>
      <c r="AW2321" s="14" t="s">
        <v>30</v>
      </c>
      <c r="AX2321" s="14" t="s">
        <v>73</v>
      </c>
      <c r="AY2321" s="250" t="s">
        <v>135</v>
      </c>
    </row>
    <row r="2322" s="13" customFormat="1">
      <c r="A2322" s="13"/>
      <c r="B2322" s="229"/>
      <c r="C2322" s="230"/>
      <c r="D2322" s="231" t="s">
        <v>145</v>
      </c>
      <c r="E2322" s="232" t="s">
        <v>1</v>
      </c>
      <c r="F2322" s="233" t="s">
        <v>915</v>
      </c>
      <c r="G2322" s="230"/>
      <c r="H2322" s="232" t="s">
        <v>1</v>
      </c>
      <c r="I2322" s="234"/>
      <c r="J2322" s="230"/>
      <c r="K2322" s="230"/>
      <c r="L2322" s="235"/>
      <c r="M2322" s="236"/>
      <c r="N2322" s="237"/>
      <c r="O2322" s="237"/>
      <c r="P2322" s="237"/>
      <c r="Q2322" s="237"/>
      <c r="R2322" s="237"/>
      <c r="S2322" s="237"/>
      <c r="T2322" s="238"/>
      <c r="U2322" s="13"/>
      <c r="V2322" s="13"/>
      <c r="W2322" s="13"/>
      <c r="X2322" s="13"/>
      <c r="Y2322" s="13"/>
      <c r="Z2322" s="13"/>
      <c r="AA2322" s="13"/>
      <c r="AB2322" s="13"/>
      <c r="AC2322" s="13"/>
      <c r="AD2322" s="13"/>
      <c r="AE2322" s="13"/>
      <c r="AT2322" s="239" t="s">
        <v>145</v>
      </c>
      <c r="AU2322" s="239" t="s">
        <v>143</v>
      </c>
      <c r="AV2322" s="13" t="s">
        <v>81</v>
      </c>
      <c r="AW2322" s="13" t="s">
        <v>30</v>
      </c>
      <c r="AX2322" s="13" t="s">
        <v>73</v>
      </c>
      <c r="AY2322" s="239" t="s">
        <v>135</v>
      </c>
    </row>
    <row r="2323" s="14" customFormat="1">
      <c r="A2323" s="14"/>
      <c r="B2323" s="240"/>
      <c r="C2323" s="241"/>
      <c r="D2323" s="231" t="s">
        <v>145</v>
      </c>
      <c r="E2323" s="242" t="s">
        <v>1</v>
      </c>
      <c r="F2323" s="243" t="s">
        <v>1906</v>
      </c>
      <c r="G2323" s="241"/>
      <c r="H2323" s="244">
        <v>8.8260000000000005</v>
      </c>
      <c r="I2323" s="245"/>
      <c r="J2323" s="241"/>
      <c r="K2323" s="241"/>
      <c r="L2323" s="246"/>
      <c r="M2323" s="247"/>
      <c r="N2323" s="248"/>
      <c r="O2323" s="248"/>
      <c r="P2323" s="248"/>
      <c r="Q2323" s="248"/>
      <c r="R2323" s="248"/>
      <c r="S2323" s="248"/>
      <c r="T2323" s="249"/>
      <c r="U2323" s="14"/>
      <c r="V2323" s="14"/>
      <c r="W2323" s="14"/>
      <c r="X2323" s="14"/>
      <c r="Y2323" s="14"/>
      <c r="Z2323" s="14"/>
      <c r="AA2323" s="14"/>
      <c r="AB2323" s="14"/>
      <c r="AC2323" s="14"/>
      <c r="AD2323" s="14"/>
      <c r="AE2323" s="14"/>
      <c r="AT2323" s="250" t="s">
        <v>145</v>
      </c>
      <c r="AU2323" s="250" t="s">
        <v>143</v>
      </c>
      <c r="AV2323" s="14" t="s">
        <v>143</v>
      </c>
      <c r="AW2323" s="14" t="s">
        <v>30</v>
      </c>
      <c r="AX2323" s="14" t="s">
        <v>73</v>
      </c>
      <c r="AY2323" s="250" t="s">
        <v>135</v>
      </c>
    </row>
    <row r="2324" s="13" customFormat="1">
      <c r="A2324" s="13"/>
      <c r="B2324" s="229"/>
      <c r="C2324" s="230"/>
      <c r="D2324" s="231" t="s">
        <v>145</v>
      </c>
      <c r="E2324" s="232" t="s">
        <v>1</v>
      </c>
      <c r="F2324" s="233" t="s">
        <v>1907</v>
      </c>
      <c r="G2324" s="230"/>
      <c r="H2324" s="232" t="s">
        <v>1</v>
      </c>
      <c r="I2324" s="234"/>
      <c r="J2324" s="230"/>
      <c r="K2324" s="230"/>
      <c r="L2324" s="235"/>
      <c r="M2324" s="236"/>
      <c r="N2324" s="237"/>
      <c r="O2324" s="237"/>
      <c r="P2324" s="237"/>
      <c r="Q2324" s="237"/>
      <c r="R2324" s="237"/>
      <c r="S2324" s="237"/>
      <c r="T2324" s="238"/>
      <c r="U2324" s="13"/>
      <c r="V2324" s="13"/>
      <c r="W2324" s="13"/>
      <c r="X2324" s="13"/>
      <c r="Y2324" s="13"/>
      <c r="Z2324" s="13"/>
      <c r="AA2324" s="13"/>
      <c r="AB2324" s="13"/>
      <c r="AC2324" s="13"/>
      <c r="AD2324" s="13"/>
      <c r="AE2324" s="13"/>
      <c r="AT2324" s="239" t="s">
        <v>145</v>
      </c>
      <c r="AU2324" s="239" t="s">
        <v>143</v>
      </c>
      <c r="AV2324" s="13" t="s">
        <v>81</v>
      </c>
      <c r="AW2324" s="13" t="s">
        <v>30</v>
      </c>
      <c r="AX2324" s="13" t="s">
        <v>73</v>
      </c>
      <c r="AY2324" s="239" t="s">
        <v>135</v>
      </c>
    </row>
    <row r="2325" s="14" customFormat="1">
      <c r="A2325" s="14"/>
      <c r="B2325" s="240"/>
      <c r="C2325" s="241"/>
      <c r="D2325" s="231" t="s">
        <v>145</v>
      </c>
      <c r="E2325" s="242" t="s">
        <v>1</v>
      </c>
      <c r="F2325" s="243" t="s">
        <v>1908</v>
      </c>
      <c r="G2325" s="241"/>
      <c r="H2325" s="244">
        <v>17.399999999999999</v>
      </c>
      <c r="I2325" s="245"/>
      <c r="J2325" s="241"/>
      <c r="K2325" s="241"/>
      <c r="L2325" s="246"/>
      <c r="M2325" s="247"/>
      <c r="N2325" s="248"/>
      <c r="O2325" s="248"/>
      <c r="P2325" s="248"/>
      <c r="Q2325" s="248"/>
      <c r="R2325" s="248"/>
      <c r="S2325" s="248"/>
      <c r="T2325" s="249"/>
      <c r="U2325" s="14"/>
      <c r="V2325" s="14"/>
      <c r="W2325" s="14"/>
      <c r="X2325" s="14"/>
      <c r="Y2325" s="14"/>
      <c r="Z2325" s="14"/>
      <c r="AA2325" s="14"/>
      <c r="AB2325" s="14"/>
      <c r="AC2325" s="14"/>
      <c r="AD2325" s="14"/>
      <c r="AE2325" s="14"/>
      <c r="AT2325" s="250" t="s">
        <v>145</v>
      </c>
      <c r="AU2325" s="250" t="s">
        <v>143</v>
      </c>
      <c r="AV2325" s="14" t="s">
        <v>143</v>
      </c>
      <c r="AW2325" s="14" t="s">
        <v>30</v>
      </c>
      <c r="AX2325" s="14" t="s">
        <v>73</v>
      </c>
      <c r="AY2325" s="250" t="s">
        <v>135</v>
      </c>
    </row>
    <row r="2326" s="15" customFormat="1">
      <c r="A2326" s="15"/>
      <c r="B2326" s="251"/>
      <c r="C2326" s="252"/>
      <c r="D2326" s="231" t="s">
        <v>145</v>
      </c>
      <c r="E2326" s="253" t="s">
        <v>1</v>
      </c>
      <c r="F2326" s="254" t="s">
        <v>153</v>
      </c>
      <c r="G2326" s="252"/>
      <c r="H2326" s="255">
        <v>34.066000000000003</v>
      </c>
      <c r="I2326" s="256"/>
      <c r="J2326" s="252"/>
      <c r="K2326" s="252"/>
      <c r="L2326" s="257"/>
      <c r="M2326" s="258"/>
      <c r="N2326" s="259"/>
      <c r="O2326" s="259"/>
      <c r="P2326" s="259"/>
      <c r="Q2326" s="259"/>
      <c r="R2326" s="259"/>
      <c r="S2326" s="259"/>
      <c r="T2326" s="260"/>
      <c r="U2326" s="15"/>
      <c r="V2326" s="15"/>
      <c r="W2326" s="15"/>
      <c r="X2326" s="15"/>
      <c r="Y2326" s="15"/>
      <c r="Z2326" s="15"/>
      <c r="AA2326" s="15"/>
      <c r="AB2326" s="15"/>
      <c r="AC2326" s="15"/>
      <c r="AD2326" s="15"/>
      <c r="AE2326" s="15"/>
      <c r="AT2326" s="261" t="s">
        <v>145</v>
      </c>
      <c r="AU2326" s="261" t="s">
        <v>143</v>
      </c>
      <c r="AV2326" s="15" t="s">
        <v>142</v>
      </c>
      <c r="AW2326" s="15" t="s">
        <v>30</v>
      </c>
      <c r="AX2326" s="15" t="s">
        <v>81</v>
      </c>
      <c r="AY2326" s="261" t="s">
        <v>135</v>
      </c>
    </row>
    <row r="2327" s="2" customFormat="1" ht="33" customHeight="1">
      <c r="A2327" s="38"/>
      <c r="B2327" s="39"/>
      <c r="C2327" s="215" t="s">
        <v>1909</v>
      </c>
      <c r="D2327" s="215" t="s">
        <v>138</v>
      </c>
      <c r="E2327" s="216" t="s">
        <v>1910</v>
      </c>
      <c r="F2327" s="217" t="s">
        <v>1911</v>
      </c>
      <c r="G2327" s="218" t="s">
        <v>164</v>
      </c>
      <c r="H2327" s="219">
        <v>34.066000000000003</v>
      </c>
      <c r="I2327" s="220"/>
      <c r="J2327" s="221">
        <f>ROUND(I2327*H2327,2)</f>
        <v>0</v>
      </c>
      <c r="K2327" s="222"/>
      <c r="L2327" s="44"/>
      <c r="M2327" s="223" t="s">
        <v>1</v>
      </c>
      <c r="N2327" s="224" t="s">
        <v>39</v>
      </c>
      <c r="O2327" s="91"/>
      <c r="P2327" s="225">
        <f>O2327*H2327</f>
        <v>0</v>
      </c>
      <c r="Q2327" s="225">
        <v>0</v>
      </c>
      <c r="R2327" s="225">
        <f>Q2327*H2327</f>
        <v>0</v>
      </c>
      <c r="S2327" s="225">
        <v>0</v>
      </c>
      <c r="T2327" s="226">
        <f>S2327*H2327</f>
        <v>0</v>
      </c>
      <c r="U2327" s="38"/>
      <c r="V2327" s="38"/>
      <c r="W2327" s="38"/>
      <c r="X2327" s="38"/>
      <c r="Y2327" s="38"/>
      <c r="Z2327" s="38"/>
      <c r="AA2327" s="38"/>
      <c r="AB2327" s="38"/>
      <c r="AC2327" s="38"/>
      <c r="AD2327" s="38"/>
      <c r="AE2327" s="38"/>
      <c r="AR2327" s="227" t="s">
        <v>263</v>
      </c>
      <c r="AT2327" s="227" t="s">
        <v>138</v>
      </c>
      <c r="AU2327" s="227" t="s">
        <v>143</v>
      </c>
      <c r="AY2327" s="17" t="s">
        <v>135</v>
      </c>
      <c r="BE2327" s="228">
        <f>IF(N2327="základní",J2327,0)</f>
        <v>0</v>
      </c>
      <c r="BF2327" s="228">
        <f>IF(N2327="snížená",J2327,0)</f>
        <v>0</v>
      </c>
      <c r="BG2327" s="228">
        <f>IF(N2327="zákl. přenesená",J2327,0)</f>
        <v>0</v>
      </c>
      <c r="BH2327" s="228">
        <f>IF(N2327="sníž. přenesená",J2327,0)</f>
        <v>0</v>
      </c>
      <c r="BI2327" s="228">
        <f>IF(N2327="nulová",J2327,0)</f>
        <v>0</v>
      </c>
      <c r="BJ2327" s="17" t="s">
        <v>143</v>
      </c>
      <c r="BK2327" s="228">
        <f>ROUND(I2327*H2327,2)</f>
        <v>0</v>
      </c>
      <c r="BL2327" s="17" t="s">
        <v>263</v>
      </c>
      <c r="BM2327" s="227" t="s">
        <v>1912</v>
      </c>
    </row>
    <row r="2328" s="13" customFormat="1">
      <c r="A2328" s="13"/>
      <c r="B2328" s="229"/>
      <c r="C2328" s="230"/>
      <c r="D2328" s="231" t="s">
        <v>145</v>
      </c>
      <c r="E2328" s="232" t="s">
        <v>1</v>
      </c>
      <c r="F2328" s="233" t="s">
        <v>174</v>
      </c>
      <c r="G2328" s="230"/>
      <c r="H2328" s="232" t="s">
        <v>1</v>
      </c>
      <c r="I2328" s="234"/>
      <c r="J2328" s="230"/>
      <c r="K2328" s="230"/>
      <c r="L2328" s="235"/>
      <c r="M2328" s="236"/>
      <c r="N2328" s="237"/>
      <c r="O2328" s="237"/>
      <c r="P2328" s="237"/>
      <c r="Q2328" s="237"/>
      <c r="R2328" s="237"/>
      <c r="S2328" s="237"/>
      <c r="T2328" s="238"/>
      <c r="U2328" s="13"/>
      <c r="V2328" s="13"/>
      <c r="W2328" s="13"/>
      <c r="X2328" s="13"/>
      <c r="Y2328" s="13"/>
      <c r="Z2328" s="13"/>
      <c r="AA2328" s="13"/>
      <c r="AB2328" s="13"/>
      <c r="AC2328" s="13"/>
      <c r="AD2328" s="13"/>
      <c r="AE2328" s="13"/>
      <c r="AT2328" s="239" t="s">
        <v>145</v>
      </c>
      <c r="AU2328" s="239" t="s">
        <v>143</v>
      </c>
      <c r="AV2328" s="13" t="s">
        <v>81</v>
      </c>
      <c r="AW2328" s="13" t="s">
        <v>30</v>
      </c>
      <c r="AX2328" s="13" t="s">
        <v>73</v>
      </c>
      <c r="AY2328" s="239" t="s">
        <v>135</v>
      </c>
    </row>
    <row r="2329" s="14" customFormat="1">
      <c r="A2329" s="14"/>
      <c r="B2329" s="240"/>
      <c r="C2329" s="241"/>
      <c r="D2329" s="231" t="s">
        <v>145</v>
      </c>
      <c r="E2329" s="242" t="s">
        <v>1</v>
      </c>
      <c r="F2329" s="243" t="s">
        <v>1903</v>
      </c>
      <c r="G2329" s="241"/>
      <c r="H2329" s="244">
        <v>5.9400000000000004</v>
      </c>
      <c r="I2329" s="245"/>
      <c r="J2329" s="241"/>
      <c r="K2329" s="241"/>
      <c r="L2329" s="246"/>
      <c r="M2329" s="247"/>
      <c r="N2329" s="248"/>
      <c r="O2329" s="248"/>
      <c r="P2329" s="248"/>
      <c r="Q2329" s="248"/>
      <c r="R2329" s="248"/>
      <c r="S2329" s="248"/>
      <c r="T2329" s="249"/>
      <c r="U2329" s="14"/>
      <c r="V2329" s="14"/>
      <c r="W2329" s="14"/>
      <c r="X2329" s="14"/>
      <c r="Y2329" s="14"/>
      <c r="Z2329" s="14"/>
      <c r="AA2329" s="14"/>
      <c r="AB2329" s="14"/>
      <c r="AC2329" s="14"/>
      <c r="AD2329" s="14"/>
      <c r="AE2329" s="14"/>
      <c r="AT2329" s="250" t="s">
        <v>145</v>
      </c>
      <c r="AU2329" s="250" t="s">
        <v>143</v>
      </c>
      <c r="AV2329" s="14" t="s">
        <v>143</v>
      </c>
      <c r="AW2329" s="14" t="s">
        <v>30</v>
      </c>
      <c r="AX2329" s="14" t="s">
        <v>73</v>
      </c>
      <c r="AY2329" s="250" t="s">
        <v>135</v>
      </c>
    </row>
    <row r="2330" s="13" customFormat="1">
      <c r="A2330" s="13"/>
      <c r="B2330" s="229"/>
      <c r="C2330" s="230"/>
      <c r="D2330" s="231" t="s">
        <v>145</v>
      </c>
      <c r="E2330" s="232" t="s">
        <v>1</v>
      </c>
      <c r="F2330" s="233" t="s">
        <v>1904</v>
      </c>
      <c r="G2330" s="230"/>
      <c r="H2330" s="232" t="s">
        <v>1</v>
      </c>
      <c r="I2330" s="234"/>
      <c r="J2330" s="230"/>
      <c r="K2330" s="230"/>
      <c r="L2330" s="235"/>
      <c r="M2330" s="236"/>
      <c r="N2330" s="237"/>
      <c r="O2330" s="237"/>
      <c r="P2330" s="237"/>
      <c r="Q2330" s="237"/>
      <c r="R2330" s="237"/>
      <c r="S2330" s="237"/>
      <c r="T2330" s="238"/>
      <c r="U2330" s="13"/>
      <c r="V2330" s="13"/>
      <c r="W2330" s="13"/>
      <c r="X2330" s="13"/>
      <c r="Y2330" s="13"/>
      <c r="Z2330" s="13"/>
      <c r="AA2330" s="13"/>
      <c r="AB2330" s="13"/>
      <c r="AC2330" s="13"/>
      <c r="AD2330" s="13"/>
      <c r="AE2330" s="13"/>
      <c r="AT2330" s="239" t="s">
        <v>145</v>
      </c>
      <c r="AU2330" s="239" t="s">
        <v>143</v>
      </c>
      <c r="AV2330" s="13" t="s">
        <v>81</v>
      </c>
      <c r="AW2330" s="13" t="s">
        <v>30</v>
      </c>
      <c r="AX2330" s="13" t="s">
        <v>73</v>
      </c>
      <c r="AY2330" s="239" t="s">
        <v>135</v>
      </c>
    </row>
    <row r="2331" s="14" customFormat="1">
      <c r="A2331" s="14"/>
      <c r="B2331" s="240"/>
      <c r="C2331" s="241"/>
      <c r="D2331" s="231" t="s">
        <v>145</v>
      </c>
      <c r="E2331" s="242" t="s">
        <v>1</v>
      </c>
      <c r="F2331" s="243" t="s">
        <v>1905</v>
      </c>
      <c r="G2331" s="241"/>
      <c r="H2331" s="244">
        <v>1.8999999999999999</v>
      </c>
      <c r="I2331" s="245"/>
      <c r="J2331" s="241"/>
      <c r="K2331" s="241"/>
      <c r="L2331" s="246"/>
      <c r="M2331" s="247"/>
      <c r="N2331" s="248"/>
      <c r="O2331" s="248"/>
      <c r="P2331" s="248"/>
      <c r="Q2331" s="248"/>
      <c r="R2331" s="248"/>
      <c r="S2331" s="248"/>
      <c r="T2331" s="249"/>
      <c r="U2331" s="14"/>
      <c r="V2331" s="14"/>
      <c r="W2331" s="14"/>
      <c r="X2331" s="14"/>
      <c r="Y2331" s="14"/>
      <c r="Z2331" s="14"/>
      <c r="AA2331" s="14"/>
      <c r="AB2331" s="14"/>
      <c r="AC2331" s="14"/>
      <c r="AD2331" s="14"/>
      <c r="AE2331" s="14"/>
      <c r="AT2331" s="250" t="s">
        <v>145</v>
      </c>
      <c r="AU2331" s="250" t="s">
        <v>143</v>
      </c>
      <c r="AV2331" s="14" t="s">
        <v>143</v>
      </c>
      <c r="AW2331" s="14" t="s">
        <v>30</v>
      </c>
      <c r="AX2331" s="14" t="s">
        <v>73</v>
      </c>
      <c r="AY2331" s="250" t="s">
        <v>135</v>
      </c>
    </row>
    <row r="2332" s="13" customFormat="1">
      <c r="A2332" s="13"/>
      <c r="B2332" s="229"/>
      <c r="C2332" s="230"/>
      <c r="D2332" s="231" t="s">
        <v>145</v>
      </c>
      <c r="E2332" s="232" t="s">
        <v>1</v>
      </c>
      <c r="F2332" s="233" t="s">
        <v>915</v>
      </c>
      <c r="G2332" s="230"/>
      <c r="H2332" s="232" t="s">
        <v>1</v>
      </c>
      <c r="I2332" s="234"/>
      <c r="J2332" s="230"/>
      <c r="K2332" s="230"/>
      <c r="L2332" s="235"/>
      <c r="M2332" s="236"/>
      <c r="N2332" s="237"/>
      <c r="O2332" s="237"/>
      <c r="P2332" s="237"/>
      <c r="Q2332" s="237"/>
      <c r="R2332" s="237"/>
      <c r="S2332" s="237"/>
      <c r="T2332" s="238"/>
      <c r="U2332" s="13"/>
      <c r="V2332" s="13"/>
      <c r="W2332" s="13"/>
      <c r="X2332" s="13"/>
      <c r="Y2332" s="13"/>
      <c r="Z2332" s="13"/>
      <c r="AA2332" s="13"/>
      <c r="AB2332" s="13"/>
      <c r="AC2332" s="13"/>
      <c r="AD2332" s="13"/>
      <c r="AE2332" s="13"/>
      <c r="AT2332" s="239" t="s">
        <v>145</v>
      </c>
      <c r="AU2332" s="239" t="s">
        <v>143</v>
      </c>
      <c r="AV2332" s="13" t="s">
        <v>81</v>
      </c>
      <c r="AW2332" s="13" t="s">
        <v>30</v>
      </c>
      <c r="AX2332" s="13" t="s">
        <v>73</v>
      </c>
      <c r="AY2332" s="239" t="s">
        <v>135</v>
      </c>
    </row>
    <row r="2333" s="14" customFormat="1">
      <c r="A2333" s="14"/>
      <c r="B2333" s="240"/>
      <c r="C2333" s="241"/>
      <c r="D2333" s="231" t="s">
        <v>145</v>
      </c>
      <c r="E2333" s="242" t="s">
        <v>1</v>
      </c>
      <c r="F2333" s="243" t="s">
        <v>1906</v>
      </c>
      <c r="G2333" s="241"/>
      <c r="H2333" s="244">
        <v>8.8260000000000005</v>
      </c>
      <c r="I2333" s="245"/>
      <c r="J2333" s="241"/>
      <c r="K2333" s="241"/>
      <c r="L2333" s="246"/>
      <c r="M2333" s="247"/>
      <c r="N2333" s="248"/>
      <c r="O2333" s="248"/>
      <c r="P2333" s="248"/>
      <c r="Q2333" s="248"/>
      <c r="R2333" s="248"/>
      <c r="S2333" s="248"/>
      <c r="T2333" s="249"/>
      <c r="U2333" s="14"/>
      <c r="V2333" s="14"/>
      <c r="W2333" s="14"/>
      <c r="X2333" s="14"/>
      <c r="Y2333" s="14"/>
      <c r="Z2333" s="14"/>
      <c r="AA2333" s="14"/>
      <c r="AB2333" s="14"/>
      <c r="AC2333" s="14"/>
      <c r="AD2333" s="14"/>
      <c r="AE2333" s="14"/>
      <c r="AT2333" s="250" t="s">
        <v>145</v>
      </c>
      <c r="AU2333" s="250" t="s">
        <v>143</v>
      </c>
      <c r="AV2333" s="14" t="s">
        <v>143</v>
      </c>
      <c r="AW2333" s="14" t="s">
        <v>30</v>
      </c>
      <c r="AX2333" s="14" t="s">
        <v>73</v>
      </c>
      <c r="AY2333" s="250" t="s">
        <v>135</v>
      </c>
    </row>
    <row r="2334" s="13" customFormat="1">
      <c r="A2334" s="13"/>
      <c r="B2334" s="229"/>
      <c r="C2334" s="230"/>
      <c r="D2334" s="231" t="s">
        <v>145</v>
      </c>
      <c r="E2334" s="232" t="s">
        <v>1</v>
      </c>
      <c r="F2334" s="233" t="s">
        <v>1907</v>
      </c>
      <c r="G2334" s="230"/>
      <c r="H2334" s="232" t="s">
        <v>1</v>
      </c>
      <c r="I2334" s="234"/>
      <c r="J2334" s="230"/>
      <c r="K2334" s="230"/>
      <c r="L2334" s="235"/>
      <c r="M2334" s="236"/>
      <c r="N2334" s="237"/>
      <c r="O2334" s="237"/>
      <c r="P2334" s="237"/>
      <c r="Q2334" s="237"/>
      <c r="R2334" s="237"/>
      <c r="S2334" s="237"/>
      <c r="T2334" s="238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T2334" s="239" t="s">
        <v>145</v>
      </c>
      <c r="AU2334" s="239" t="s">
        <v>143</v>
      </c>
      <c r="AV2334" s="13" t="s">
        <v>81</v>
      </c>
      <c r="AW2334" s="13" t="s">
        <v>30</v>
      </c>
      <c r="AX2334" s="13" t="s">
        <v>73</v>
      </c>
      <c r="AY2334" s="239" t="s">
        <v>135</v>
      </c>
    </row>
    <row r="2335" s="14" customFormat="1">
      <c r="A2335" s="14"/>
      <c r="B2335" s="240"/>
      <c r="C2335" s="241"/>
      <c r="D2335" s="231" t="s">
        <v>145</v>
      </c>
      <c r="E2335" s="242" t="s">
        <v>1</v>
      </c>
      <c r="F2335" s="243" t="s">
        <v>1908</v>
      </c>
      <c r="G2335" s="241"/>
      <c r="H2335" s="244">
        <v>17.399999999999999</v>
      </c>
      <c r="I2335" s="245"/>
      <c r="J2335" s="241"/>
      <c r="K2335" s="241"/>
      <c r="L2335" s="246"/>
      <c r="M2335" s="247"/>
      <c r="N2335" s="248"/>
      <c r="O2335" s="248"/>
      <c r="P2335" s="248"/>
      <c r="Q2335" s="248"/>
      <c r="R2335" s="248"/>
      <c r="S2335" s="248"/>
      <c r="T2335" s="249"/>
      <c r="U2335" s="14"/>
      <c r="V2335" s="14"/>
      <c r="W2335" s="14"/>
      <c r="X2335" s="14"/>
      <c r="Y2335" s="14"/>
      <c r="Z2335" s="14"/>
      <c r="AA2335" s="14"/>
      <c r="AB2335" s="14"/>
      <c r="AC2335" s="14"/>
      <c r="AD2335" s="14"/>
      <c r="AE2335" s="14"/>
      <c r="AT2335" s="250" t="s">
        <v>145</v>
      </c>
      <c r="AU2335" s="250" t="s">
        <v>143</v>
      </c>
      <c r="AV2335" s="14" t="s">
        <v>143</v>
      </c>
      <c r="AW2335" s="14" t="s">
        <v>30</v>
      </c>
      <c r="AX2335" s="14" t="s">
        <v>73</v>
      </c>
      <c r="AY2335" s="250" t="s">
        <v>135</v>
      </c>
    </row>
    <row r="2336" s="15" customFormat="1">
      <c r="A2336" s="15"/>
      <c r="B2336" s="251"/>
      <c r="C2336" s="252"/>
      <c r="D2336" s="231" t="s">
        <v>145</v>
      </c>
      <c r="E2336" s="253" t="s">
        <v>1</v>
      </c>
      <c r="F2336" s="254" t="s">
        <v>153</v>
      </c>
      <c r="G2336" s="252"/>
      <c r="H2336" s="255">
        <v>34.066000000000003</v>
      </c>
      <c r="I2336" s="256"/>
      <c r="J2336" s="252"/>
      <c r="K2336" s="252"/>
      <c r="L2336" s="257"/>
      <c r="M2336" s="258"/>
      <c r="N2336" s="259"/>
      <c r="O2336" s="259"/>
      <c r="P2336" s="259"/>
      <c r="Q2336" s="259"/>
      <c r="R2336" s="259"/>
      <c r="S2336" s="259"/>
      <c r="T2336" s="260"/>
      <c r="U2336" s="15"/>
      <c r="V2336" s="15"/>
      <c r="W2336" s="15"/>
      <c r="X2336" s="15"/>
      <c r="Y2336" s="15"/>
      <c r="Z2336" s="15"/>
      <c r="AA2336" s="15"/>
      <c r="AB2336" s="15"/>
      <c r="AC2336" s="15"/>
      <c r="AD2336" s="15"/>
      <c r="AE2336" s="15"/>
      <c r="AT2336" s="261" t="s">
        <v>145</v>
      </c>
      <c r="AU2336" s="261" t="s">
        <v>143</v>
      </c>
      <c r="AV2336" s="15" t="s">
        <v>142</v>
      </c>
      <c r="AW2336" s="15" t="s">
        <v>30</v>
      </c>
      <c r="AX2336" s="15" t="s">
        <v>81</v>
      </c>
      <c r="AY2336" s="261" t="s">
        <v>135</v>
      </c>
    </row>
    <row r="2337" s="2" customFormat="1" ht="16.5" customHeight="1">
      <c r="A2337" s="38"/>
      <c r="B2337" s="39"/>
      <c r="C2337" s="262" t="s">
        <v>1913</v>
      </c>
      <c r="D2337" s="262" t="s">
        <v>413</v>
      </c>
      <c r="E2337" s="263" t="s">
        <v>1914</v>
      </c>
      <c r="F2337" s="264" t="s">
        <v>1915</v>
      </c>
      <c r="G2337" s="265" t="s">
        <v>141</v>
      </c>
      <c r="H2337" s="266">
        <v>34.066000000000003</v>
      </c>
      <c r="I2337" s="267"/>
      <c r="J2337" s="268">
        <f>ROUND(I2337*H2337,2)</f>
        <v>0</v>
      </c>
      <c r="K2337" s="269"/>
      <c r="L2337" s="270"/>
      <c r="M2337" s="271" t="s">
        <v>1</v>
      </c>
      <c r="N2337" s="272" t="s">
        <v>39</v>
      </c>
      <c r="O2337" s="91"/>
      <c r="P2337" s="225">
        <f>O2337*H2337</f>
        <v>0</v>
      </c>
      <c r="Q2337" s="225">
        <v>0.0011999999999999999</v>
      </c>
      <c r="R2337" s="225">
        <f>Q2337*H2337</f>
        <v>0.040879199999999997</v>
      </c>
      <c r="S2337" s="225">
        <v>0</v>
      </c>
      <c r="T2337" s="226">
        <f>S2337*H2337</f>
        <v>0</v>
      </c>
      <c r="U2337" s="38"/>
      <c r="V2337" s="38"/>
      <c r="W2337" s="38"/>
      <c r="X2337" s="38"/>
      <c r="Y2337" s="38"/>
      <c r="Z2337" s="38"/>
      <c r="AA2337" s="38"/>
      <c r="AB2337" s="38"/>
      <c r="AC2337" s="38"/>
      <c r="AD2337" s="38"/>
      <c r="AE2337" s="38"/>
      <c r="AR2337" s="227" t="s">
        <v>347</v>
      </c>
      <c r="AT2337" s="227" t="s">
        <v>413</v>
      </c>
      <c r="AU2337" s="227" t="s">
        <v>143</v>
      </c>
      <c r="AY2337" s="17" t="s">
        <v>135</v>
      </c>
      <c r="BE2337" s="228">
        <f>IF(N2337="základní",J2337,0)</f>
        <v>0</v>
      </c>
      <c r="BF2337" s="228">
        <f>IF(N2337="snížená",J2337,0)</f>
        <v>0</v>
      </c>
      <c r="BG2337" s="228">
        <f>IF(N2337="zákl. přenesená",J2337,0)</f>
        <v>0</v>
      </c>
      <c r="BH2337" s="228">
        <f>IF(N2337="sníž. přenesená",J2337,0)</f>
        <v>0</v>
      </c>
      <c r="BI2337" s="228">
        <f>IF(N2337="nulová",J2337,0)</f>
        <v>0</v>
      </c>
      <c r="BJ2337" s="17" t="s">
        <v>143</v>
      </c>
      <c r="BK2337" s="228">
        <f>ROUND(I2337*H2337,2)</f>
        <v>0</v>
      </c>
      <c r="BL2337" s="17" t="s">
        <v>263</v>
      </c>
      <c r="BM2337" s="227" t="s">
        <v>1916</v>
      </c>
    </row>
    <row r="2338" s="12" customFormat="1" ht="25.92" customHeight="1">
      <c r="A2338" s="12"/>
      <c r="B2338" s="199"/>
      <c r="C2338" s="200"/>
      <c r="D2338" s="201" t="s">
        <v>72</v>
      </c>
      <c r="E2338" s="202" t="s">
        <v>1917</v>
      </c>
      <c r="F2338" s="202" t="s">
        <v>1918</v>
      </c>
      <c r="G2338" s="200"/>
      <c r="H2338" s="200"/>
      <c r="I2338" s="203"/>
      <c r="J2338" s="204">
        <f>BK2338</f>
        <v>0</v>
      </c>
      <c r="K2338" s="200"/>
      <c r="L2338" s="205"/>
      <c r="M2338" s="206"/>
      <c r="N2338" s="207"/>
      <c r="O2338" s="207"/>
      <c r="P2338" s="208">
        <f>SUM(P2339:P2342)</f>
        <v>0</v>
      </c>
      <c r="Q2338" s="207"/>
      <c r="R2338" s="208">
        <f>SUM(R2339:R2342)</f>
        <v>0</v>
      </c>
      <c r="S2338" s="207"/>
      <c r="T2338" s="209">
        <f>SUM(T2339:T2342)</f>
        <v>0</v>
      </c>
      <c r="U2338" s="12"/>
      <c r="V2338" s="12"/>
      <c r="W2338" s="12"/>
      <c r="X2338" s="12"/>
      <c r="Y2338" s="12"/>
      <c r="Z2338" s="12"/>
      <c r="AA2338" s="12"/>
      <c r="AB2338" s="12"/>
      <c r="AC2338" s="12"/>
      <c r="AD2338" s="12"/>
      <c r="AE2338" s="12"/>
      <c r="AR2338" s="210" t="s">
        <v>142</v>
      </c>
      <c r="AT2338" s="211" t="s">
        <v>72</v>
      </c>
      <c r="AU2338" s="211" t="s">
        <v>73</v>
      </c>
      <c r="AY2338" s="210" t="s">
        <v>135</v>
      </c>
      <c r="BK2338" s="212">
        <f>SUM(BK2339:BK2342)</f>
        <v>0</v>
      </c>
    </row>
    <row r="2339" s="2" customFormat="1" ht="24.15" customHeight="1">
      <c r="A2339" s="38"/>
      <c r="B2339" s="39"/>
      <c r="C2339" s="215" t="s">
        <v>1919</v>
      </c>
      <c r="D2339" s="215" t="s">
        <v>138</v>
      </c>
      <c r="E2339" s="216" t="s">
        <v>1920</v>
      </c>
      <c r="F2339" s="217" t="s">
        <v>1921</v>
      </c>
      <c r="G2339" s="218" t="s">
        <v>1922</v>
      </c>
      <c r="H2339" s="219">
        <v>8</v>
      </c>
      <c r="I2339" s="220"/>
      <c r="J2339" s="221">
        <f>ROUND(I2339*H2339,2)</f>
        <v>0</v>
      </c>
      <c r="K2339" s="222"/>
      <c r="L2339" s="44"/>
      <c r="M2339" s="223" t="s">
        <v>1</v>
      </c>
      <c r="N2339" s="224" t="s">
        <v>39</v>
      </c>
      <c r="O2339" s="91"/>
      <c r="P2339" s="225">
        <f>O2339*H2339</f>
        <v>0</v>
      </c>
      <c r="Q2339" s="225">
        <v>0</v>
      </c>
      <c r="R2339" s="225">
        <f>Q2339*H2339</f>
        <v>0</v>
      </c>
      <c r="S2339" s="225">
        <v>0</v>
      </c>
      <c r="T2339" s="226">
        <f>S2339*H2339</f>
        <v>0</v>
      </c>
      <c r="U2339" s="38"/>
      <c r="V2339" s="38"/>
      <c r="W2339" s="38"/>
      <c r="X2339" s="38"/>
      <c r="Y2339" s="38"/>
      <c r="Z2339" s="38"/>
      <c r="AA2339" s="38"/>
      <c r="AB2339" s="38"/>
      <c r="AC2339" s="38"/>
      <c r="AD2339" s="38"/>
      <c r="AE2339" s="38"/>
      <c r="AR2339" s="227" t="s">
        <v>1923</v>
      </c>
      <c r="AT2339" s="227" t="s">
        <v>138</v>
      </c>
      <c r="AU2339" s="227" t="s">
        <v>81</v>
      </c>
      <c r="AY2339" s="17" t="s">
        <v>135</v>
      </c>
      <c r="BE2339" s="228">
        <f>IF(N2339="základní",J2339,0)</f>
        <v>0</v>
      </c>
      <c r="BF2339" s="228">
        <f>IF(N2339="snížená",J2339,0)</f>
        <v>0</v>
      </c>
      <c r="BG2339" s="228">
        <f>IF(N2339="zákl. přenesená",J2339,0)</f>
        <v>0</v>
      </c>
      <c r="BH2339" s="228">
        <f>IF(N2339="sníž. přenesená",J2339,0)</f>
        <v>0</v>
      </c>
      <c r="BI2339" s="228">
        <f>IF(N2339="nulová",J2339,0)</f>
        <v>0</v>
      </c>
      <c r="BJ2339" s="17" t="s">
        <v>143</v>
      </c>
      <c r="BK2339" s="228">
        <f>ROUND(I2339*H2339,2)</f>
        <v>0</v>
      </c>
      <c r="BL2339" s="17" t="s">
        <v>1923</v>
      </c>
      <c r="BM2339" s="227" t="s">
        <v>1924</v>
      </c>
    </row>
    <row r="2340" s="13" customFormat="1">
      <c r="A2340" s="13"/>
      <c r="B2340" s="229"/>
      <c r="C2340" s="230"/>
      <c r="D2340" s="231" t="s">
        <v>145</v>
      </c>
      <c r="E2340" s="232" t="s">
        <v>1</v>
      </c>
      <c r="F2340" s="233" t="s">
        <v>1925</v>
      </c>
      <c r="G2340" s="230"/>
      <c r="H2340" s="232" t="s">
        <v>1</v>
      </c>
      <c r="I2340" s="234"/>
      <c r="J2340" s="230"/>
      <c r="K2340" s="230"/>
      <c r="L2340" s="235"/>
      <c r="M2340" s="236"/>
      <c r="N2340" s="237"/>
      <c r="O2340" s="237"/>
      <c r="P2340" s="237"/>
      <c r="Q2340" s="237"/>
      <c r="R2340" s="237"/>
      <c r="S2340" s="237"/>
      <c r="T2340" s="238"/>
      <c r="U2340" s="13"/>
      <c r="V2340" s="13"/>
      <c r="W2340" s="13"/>
      <c r="X2340" s="13"/>
      <c r="Y2340" s="13"/>
      <c r="Z2340" s="13"/>
      <c r="AA2340" s="13"/>
      <c r="AB2340" s="13"/>
      <c r="AC2340" s="13"/>
      <c r="AD2340" s="13"/>
      <c r="AE2340" s="13"/>
      <c r="AT2340" s="239" t="s">
        <v>145</v>
      </c>
      <c r="AU2340" s="239" t="s">
        <v>81</v>
      </c>
      <c r="AV2340" s="13" t="s">
        <v>81</v>
      </c>
      <c r="AW2340" s="13" t="s">
        <v>30</v>
      </c>
      <c r="AX2340" s="13" t="s">
        <v>73</v>
      </c>
      <c r="AY2340" s="239" t="s">
        <v>135</v>
      </c>
    </row>
    <row r="2341" s="14" customFormat="1">
      <c r="A2341" s="14"/>
      <c r="B2341" s="240"/>
      <c r="C2341" s="241"/>
      <c r="D2341" s="231" t="s">
        <v>145</v>
      </c>
      <c r="E2341" s="242" t="s">
        <v>1</v>
      </c>
      <c r="F2341" s="243" t="s">
        <v>190</v>
      </c>
      <c r="G2341" s="241"/>
      <c r="H2341" s="244">
        <v>8</v>
      </c>
      <c r="I2341" s="245"/>
      <c r="J2341" s="241"/>
      <c r="K2341" s="241"/>
      <c r="L2341" s="246"/>
      <c r="M2341" s="247"/>
      <c r="N2341" s="248"/>
      <c r="O2341" s="248"/>
      <c r="P2341" s="248"/>
      <c r="Q2341" s="248"/>
      <c r="R2341" s="248"/>
      <c r="S2341" s="248"/>
      <c r="T2341" s="249"/>
      <c r="U2341" s="14"/>
      <c r="V2341" s="14"/>
      <c r="W2341" s="14"/>
      <c r="X2341" s="14"/>
      <c r="Y2341" s="14"/>
      <c r="Z2341" s="14"/>
      <c r="AA2341" s="14"/>
      <c r="AB2341" s="14"/>
      <c r="AC2341" s="14"/>
      <c r="AD2341" s="14"/>
      <c r="AE2341" s="14"/>
      <c r="AT2341" s="250" t="s">
        <v>145</v>
      </c>
      <c r="AU2341" s="250" t="s">
        <v>81</v>
      </c>
      <c r="AV2341" s="14" t="s">
        <v>143</v>
      </c>
      <c r="AW2341" s="14" t="s">
        <v>30</v>
      </c>
      <c r="AX2341" s="14" t="s">
        <v>73</v>
      </c>
      <c r="AY2341" s="250" t="s">
        <v>135</v>
      </c>
    </row>
    <row r="2342" s="15" customFormat="1">
      <c r="A2342" s="15"/>
      <c r="B2342" s="251"/>
      <c r="C2342" s="252"/>
      <c r="D2342" s="231" t="s">
        <v>145</v>
      </c>
      <c r="E2342" s="253" t="s">
        <v>1</v>
      </c>
      <c r="F2342" s="254" t="s">
        <v>153</v>
      </c>
      <c r="G2342" s="252"/>
      <c r="H2342" s="255">
        <v>8</v>
      </c>
      <c r="I2342" s="256"/>
      <c r="J2342" s="252"/>
      <c r="K2342" s="252"/>
      <c r="L2342" s="257"/>
      <c r="M2342" s="258"/>
      <c r="N2342" s="259"/>
      <c r="O2342" s="259"/>
      <c r="P2342" s="259"/>
      <c r="Q2342" s="259"/>
      <c r="R2342" s="259"/>
      <c r="S2342" s="259"/>
      <c r="T2342" s="260"/>
      <c r="U2342" s="15"/>
      <c r="V2342" s="15"/>
      <c r="W2342" s="15"/>
      <c r="X2342" s="15"/>
      <c r="Y2342" s="15"/>
      <c r="Z2342" s="15"/>
      <c r="AA2342" s="15"/>
      <c r="AB2342" s="15"/>
      <c r="AC2342" s="15"/>
      <c r="AD2342" s="15"/>
      <c r="AE2342" s="15"/>
      <c r="AT2342" s="261" t="s">
        <v>145</v>
      </c>
      <c r="AU2342" s="261" t="s">
        <v>81</v>
      </c>
      <c r="AV2342" s="15" t="s">
        <v>142</v>
      </c>
      <c r="AW2342" s="15" t="s">
        <v>30</v>
      </c>
      <c r="AX2342" s="15" t="s">
        <v>81</v>
      </c>
      <c r="AY2342" s="261" t="s">
        <v>135</v>
      </c>
    </row>
    <row r="2343" s="12" customFormat="1" ht="25.92" customHeight="1">
      <c r="A2343" s="12"/>
      <c r="B2343" s="199"/>
      <c r="C2343" s="200"/>
      <c r="D2343" s="201" t="s">
        <v>72</v>
      </c>
      <c r="E2343" s="202" t="s">
        <v>1926</v>
      </c>
      <c r="F2343" s="202" t="s">
        <v>1927</v>
      </c>
      <c r="G2343" s="200"/>
      <c r="H2343" s="200"/>
      <c r="I2343" s="203"/>
      <c r="J2343" s="204">
        <f>BK2343</f>
        <v>0</v>
      </c>
      <c r="K2343" s="200"/>
      <c r="L2343" s="205"/>
      <c r="M2343" s="206"/>
      <c r="N2343" s="207"/>
      <c r="O2343" s="207"/>
      <c r="P2343" s="208">
        <f>P2344+P2346</f>
        <v>0</v>
      </c>
      <c r="Q2343" s="207"/>
      <c r="R2343" s="208">
        <f>R2344+R2346</f>
        <v>0</v>
      </c>
      <c r="S2343" s="207"/>
      <c r="T2343" s="209">
        <f>T2344+T2346</f>
        <v>0</v>
      </c>
      <c r="U2343" s="12"/>
      <c r="V2343" s="12"/>
      <c r="W2343" s="12"/>
      <c r="X2343" s="12"/>
      <c r="Y2343" s="12"/>
      <c r="Z2343" s="12"/>
      <c r="AA2343" s="12"/>
      <c r="AB2343" s="12"/>
      <c r="AC2343" s="12"/>
      <c r="AD2343" s="12"/>
      <c r="AE2343" s="12"/>
      <c r="AR2343" s="210" t="s">
        <v>154</v>
      </c>
      <c r="AT2343" s="211" t="s">
        <v>72</v>
      </c>
      <c r="AU2343" s="211" t="s">
        <v>73</v>
      </c>
      <c r="AY2343" s="210" t="s">
        <v>135</v>
      </c>
      <c r="BK2343" s="212">
        <f>BK2344+BK2346</f>
        <v>0</v>
      </c>
    </row>
    <row r="2344" s="12" customFormat="1" ht="22.8" customHeight="1">
      <c r="A2344" s="12"/>
      <c r="B2344" s="199"/>
      <c r="C2344" s="200"/>
      <c r="D2344" s="201" t="s">
        <v>72</v>
      </c>
      <c r="E2344" s="213" t="s">
        <v>1928</v>
      </c>
      <c r="F2344" s="213" t="s">
        <v>1929</v>
      </c>
      <c r="G2344" s="200"/>
      <c r="H2344" s="200"/>
      <c r="I2344" s="203"/>
      <c r="J2344" s="214">
        <f>BK2344</f>
        <v>0</v>
      </c>
      <c r="K2344" s="200"/>
      <c r="L2344" s="205"/>
      <c r="M2344" s="206"/>
      <c r="N2344" s="207"/>
      <c r="O2344" s="207"/>
      <c r="P2344" s="208">
        <f>P2345</f>
        <v>0</v>
      </c>
      <c r="Q2344" s="207"/>
      <c r="R2344" s="208">
        <f>R2345</f>
        <v>0</v>
      </c>
      <c r="S2344" s="207"/>
      <c r="T2344" s="209">
        <f>T2345</f>
        <v>0</v>
      </c>
      <c r="U2344" s="12"/>
      <c r="V2344" s="12"/>
      <c r="W2344" s="12"/>
      <c r="X2344" s="12"/>
      <c r="Y2344" s="12"/>
      <c r="Z2344" s="12"/>
      <c r="AA2344" s="12"/>
      <c r="AB2344" s="12"/>
      <c r="AC2344" s="12"/>
      <c r="AD2344" s="12"/>
      <c r="AE2344" s="12"/>
      <c r="AR2344" s="210" t="s">
        <v>154</v>
      </c>
      <c r="AT2344" s="211" t="s">
        <v>72</v>
      </c>
      <c r="AU2344" s="211" t="s">
        <v>81</v>
      </c>
      <c r="AY2344" s="210" t="s">
        <v>135</v>
      </c>
      <c r="BK2344" s="212">
        <f>BK2345</f>
        <v>0</v>
      </c>
    </row>
    <row r="2345" s="2" customFormat="1" ht="16.5" customHeight="1">
      <c r="A2345" s="38"/>
      <c r="B2345" s="39"/>
      <c r="C2345" s="215" t="s">
        <v>1930</v>
      </c>
      <c r="D2345" s="215" t="s">
        <v>138</v>
      </c>
      <c r="E2345" s="216" t="s">
        <v>1931</v>
      </c>
      <c r="F2345" s="217" t="s">
        <v>1929</v>
      </c>
      <c r="G2345" s="218" t="s">
        <v>1932</v>
      </c>
      <c r="H2345" s="219">
        <v>60</v>
      </c>
      <c r="I2345" s="220"/>
      <c r="J2345" s="221">
        <f>ROUND(I2345*H2345,2)</f>
        <v>0</v>
      </c>
      <c r="K2345" s="222"/>
      <c r="L2345" s="44"/>
      <c r="M2345" s="223" t="s">
        <v>1</v>
      </c>
      <c r="N2345" s="224" t="s">
        <v>39</v>
      </c>
      <c r="O2345" s="91"/>
      <c r="P2345" s="225">
        <f>O2345*H2345</f>
        <v>0</v>
      </c>
      <c r="Q2345" s="225">
        <v>0</v>
      </c>
      <c r="R2345" s="225">
        <f>Q2345*H2345</f>
        <v>0</v>
      </c>
      <c r="S2345" s="225">
        <v>0</v>
      </c>
      <c r="T2345" s="226">
        <f>S2345*H2345</f>
        <v>0</v>
      </c>
      <c r="U2345" s="38"/>
      <c r="V2345" s="38"/>
      <c r="W2345" s="38"/>
      <c r="X2345" s="38"/>
      <c r="Y2345" s="38"/>
      <c r="Z2345" s="38"/>
      <c r="AA2345" s="38"/>
      <c r="AB2345" s="38"/>
      <c r="AC2345" s="38"/>
      <c r="AD2345" s="38"/>
      <c r="AE2345" s="38"/>
      <c r="AR2345" s="227" t="s">
        <v>1933</v>
      </c>
      <c r="AT2345" s="227" t="s">
        <v>138</v>
      </c>
      <c r="AU2345" s="227" t="s">
        <v>143</v>
      </c>
      <c r="AY2345" s="17" t="s">
        <v>135</v>
      </c>
      <c r="BE2345" s="228">
        <f>IF(N2345="základní",J2345,0)</f>
        <v>0</v>
      </c>
      <c r="BF2345" s="228">
        <f>IF(N2345="snížená",J2345,0)</f>
        <v>0</v>
      </c>
      <c r="BG2345" s="228">
        <f>IF(N2345="zákl. přenesená",J2345,0)</f>
        <v>0</v>
      </c>
      <c r="BH2345" s="228">
        <f>IF(N2345="sníž. přenesená",J2345,0)</f>
        <v>0</v>
      </c>
      <c r="BI2345" s="228">
        <f>IF(N2345="nulová",J2345,0)</f>
        <v>0</v>
      </c>
      <c r="BJ2345" s="17" t="s">
        <v>143</v>
      </c>
      <c r="BK2345" s="228">
        <f>ROUND(I2345*H2345,2)</f>
        <v>0</v>
      </c>
      <c r="BL2345" s="17" t="s">
        <v>1933</v>
      </c>
      <c r="BM2345" s="227" t="s">
        <v>1934</v>
      </c>
    </row>
    <row r="2346" s="12" customFormat="1" ht="22.8" customHeight="1">
      <c r="A2346" s="12"/>
      <c r="B2346" s="199"/>
      <c r="C2346" s="200"/>
      <c r="D2346" s="201" t="s">
        <v>72</v>
      </c>
      <c r="E2346" s="213" t="s">
        <v>1935</v>
      </c>
      <c r="F2346" s="213" t="s">
        <v>1936</v>
      </c>
      <c r="G2346" s="200"/>
      <c r="H2346" s="200"/>
      <c r="I2346" s="203"/>
      <c r="J2346" s="214">
        <f>BK2346</f>
        <v>0</v>
      </c>
      <c r="K2346" s="200"/>
      <c r="L2346" s="205"/>
      <c r="M2346" s="206"/>
      <c r="N2346" s="207"/>
      <c r="O2346" s="207"/>
      <c r="P2346" s="208">
        <f>P2347</f>
        <v>0</v>
      </c>
      <c r="Q2346" s="207"/>
      <c r="R2346" s="208">
        <f>R2347</f>
        <v>0</v>
      </c>
      <c r="S2346" s="207"/>
      <c r="T2346" s="209">
        <f>T2347</f>
        <v>0</v>
      </c>
      <c r="U2346" s="12"/>
      <c r="V2346" s="12"/>
      <c r="W2346" s="12"/>
      <c r="X2346" s="12"/>
      <c r="Y2346" s="12"/>
      <c r="Z2346" s="12"/>
      <c r="AA2346" s="12"/>
      <c r="AB2346" s="12"/>
      <c r="AC2346" s="12"/>
      <c r="AD2346" s="12"/>
      <c r="AE2346" s="12"/>
      <c r="AR2346" s="210" t="s">
        <v>154</v>
      </c>
      <c r="AT2346" s="211" t="s">
        <v>72</v>
      </c>
      <c r="AU2346" s="211" t="s">
        <v>81</v>
      </c>
      <c r="AY2346" s="210" t="s">
        <v>135</v>
      </c>
      <c r="BK2346" s="212">
        <f>BK2347</f>
        <v>0</v>
      </c>
    </row>
    <row r="2347" s="2" customFormat="1" ht="16.5" customHeight="1">
      <c r="A2347" s="38"/>
      <c r="B2347" s="39"/>
      <c r="C2347" s="215" t="s">
        <v>1937</v>
      </c>
      <c r="D2347" s="215" t="s">
        <v>138</v>
      </c>
      <c r="E2347" s="216" t="s">
        <v>1938</v>
      </c>
      <c r="F2347" s="217" t="s">
        <v>1936</v>
      </c>
      <c r="G2347" s="218" t="s">
        <v>1932</v>
      </c>
      <c r="H2347" s="219">
        <v>60</v>
      </c>
      <c r="I2347" s="220"/>
      <c r="J2347" s="221">
        <f>ROUND(I2347*H2347,2)</f>
        <v>0</v>
      </c>
      <c r="K2347" s="222"/>
      <c r="L2347" s="44"/>
      <c r="M2347" s="274" t="s">
        <v>1</v>
      </c>
      <c r="N2347" s="275" t="s">
        <v>39</v>
      </c>
      <c r="O2347" s="276"/>
      <c r="P2347" s="277">
        <f>O2347*H2347</f>
        <v>0</v>
      </c>
      <c r="Q2347" s="277">
        <v>0</v>
      </c>
      <c r="R2347" s="277">
        <f>Q2347*H2347</f>
        <v>0</v>
      </c>
      <c r="S2347" s="277">
        <v>0</v>
      </c>
      <c r="T2347" s="278">
        <f>S2347*H2347</f>
        <v>0</v>
      </c>
      <c r="U2347" s="38"/>
      <c r="V2347" s="38"/>
      <c r="W2347" s="38"/>
      <c r="X2347" s="38"/>
      <c r="Y2347" s="38"/>
      <c r="Z2347" s="38"/>
      <c r="AA2347" s="38"/>
      <c r="AB2347" s="38"/>
      <c r="AC2347" s="38"/>
      <c r="AD2347" s="38"/>
      <c r="AE2347" s="38"/>
      <c r="AR2347" s="227" t="s">
        <v>1933</v>
      </c>
      <c r="AT2347" s="227" t="s">
        <v>138</v>
      </c>
      <c r="AU2347" s="227" t="s">
        <v>143</v>
      </c>
      <c r="AY2347" s="17" t="s">
        <v>135</v>
      </c>
      <c r="BE2347" s="228">
        <f>IF(N2347="základní",J2347,0)</f>
        <v>0</v>
      </c>
      <c r="BF2347" s="228">
        <f>IF(N2347="snížená",J2347,0)</f>
        <v>0</v>
      </c>
      <c r="BG2347" s="228">
        <f>IF(N2347="zákl. přenesená",J2347,0)</f>
        <v>0</v>
      </c>
      <c r="BH2347" s="228">
        <f>IF(N2347="sníž. přenesená",J2347,0)</f>
        <v>0</v>
      </c>
      <c r="BI2347" s="228">
        <f>IF(N2347="nulová",J2347,0)</f>
        <v>0</v>
      </c>
      <c r="BJ2347" s="17" t="s">
        <v>143</v>
      </c>
      <c r="BK2347" s="228">
        <f>ROUND(I2347*H2347,2)</f>
        <v>0</v>
      </c>
      <c r="BL2347" s="17" t="s">
        <v>1933</v>
      </c>
      <c r="BM2347" s="227" t="s">
        <v>1939</v>
      </c>
    </row>
    <row r="2348" s="2" customFormat="1" ht="6.96" customHeight="1">
      <c r="A2348" s="38"/>
      <c r="B2348" s="66"/>
      <c r="C2348" s="67"/>
      <c r="D2348" s="67"/>
      <c r="E2348" s="67"/>
      <c r="F2348" s="67"/>
      <c r="G2348" s="67"/>
      <c r="H2348" s="67"/>
      <c r="I2348" s="67"/>
      <c r="J2348" s="67"/>
      <c r="K2348" s="67"/>
      <c r="L2348" s="44"/>
      <c r="M2348" s="38"/>
      <c r="O2348" s="38"/>
      <c r="P2348" s="38"/>
      <c r="Q2348" s="38"/>
      <c r="R2348" s="38"/>
      <c r="S2348" s="38"/>
      <c r="T2348" s="38"/>
      <c r="U2348" s="38"/>
      <c r="V2348" s="38"/>
      <c r="W2348" s="38"/>
      <c r="X2348" s="38"/>
      <c r="Y2348" s="38"/>
      <c r="Z2348" s="38"/>
      <c r="AA2348" s="38"/>
      <c r="AB2348" s="38"/>
      <c r="AC2348" s="38"/>
      <c r="AD2348" s="38"/>
      <c r="AE2348" s="38"/>
    </row>
  </sheetData>
  <sheetProtection sheet="1" autoFilter="0" formatColumns="0" formatRows="0" objects="1" scenarios="1" spinCount="100000" saltValue="55WbVqFRRdebIpNN5vu64FMYPkbc+sTH1LrVm2FOqsCsBx9JmzMw6WVWKwnIp8C0udMZcjAZCGJkJ552DkLvvw==" hashValue="6BY3D50DHlHIoyrqipzo3mlTV4PmgDrNoVEXBlxHuR9IfhPBilSaXtBGV1mXe0yBKzTQNDXaFQgKIbPXSGg3Cw==" algorithmName="SHA-512" password="CC35"/>
  <autoFilter ref="C144:K2347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2023-09-11T12:08:37Z</dcterms:created>
  <dcterms:modified xsi:type="dcterms:W3CDTF">2023-09-11T12:08:41Z</dcterms:modified>
</cp:coreProperties>
</file>